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S:\76 Sekce daňové kontroly a analytiky\20\202\SPSS_MODELER\STREAMY_ODDELENI\Zajistovaci_prikazy\ZAJP_5.22\"/>
    </mc:Choice>
  </mc:AlternateContent>
  <bookViews>
    <workbookView xWindow="0" yWindow="0" windowWidth="20490" windowHeight="5955" tabRatio="891"/>
  </bookViews>
  <sheets>
    <sheet name="PREZENTACE" sheetId="3" r:id="rId1"/>
    <sheet name="Registr DPH a ZajP" sheetId="9" r:id="rId2"/>
    <sheet name="Soudy ZajP" sheetId="8" r:id="rId3"/>
    <sheet name="Statistika dle FÚ_2" sheetId="7" state="hidden" r:id="rId4"/>
    <sheet name="Statistika zrušených" sheetId="51" state="hidden" r:id="rId5"/>
  </sheets>
  <externalReferences>
    <externalReference r:id="rId6"/>
    <externalReference r:id="rId7"/>
    <externalReference r:id="rId8"/>
    <externalReference r:id="rId9"/>
    <externalReference r:id="rId10"/>
  </externalReferences>
  <definedNames>
    <definedName name="daň">[1]Data!$F$2:$F$9</definedName>
    <definedName name="FÚ">[2]data!$N$32:$N$47</definedName>
    <definedName name="hhh">[3]data!$F$2:$F$9</definedName>
    <definedName name="kasační">[4]data!$K$2:$K$3</definedName>
    <definedName name="Kasační_stížnost">[4]data!$Q$2:$Q$3</definedName>
    <definedName name="odkladný_účinek">[2]data!$W$32:$W$33</definedName>
    <definedName name="Předmět_žaloby">[5]Data!$Q$2:$Q$14</definedName>
    <definedName name="rok">[2]data!$Z$32:$Z$44</definedName>
    <definedName name="soud">[2]data!$B$2:$B$12</definedName>
    <definedName name="vybraný_rozsudek">[2]data!$L$2:$L$3</definedName>
    <definedName name="vybranýrozsudek">[4]data!$L$2:$L$3</definedName>
    <definedName name="výsledek">[3]data!$J$2:$J$4</definedName>
    <definedName name="zahraniční">[2]data!$U$2:$U$3</definedName>
    <definedName name="zrušeno_FU">[2]data!$S$2:$S$3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52" i="7" l="1"/>
  <c r="AI52" i="7"/>
  <c r="AH52" i="7"/>
  <c r="AG52" i="7"/>
  <c r="AC52" i="7"/>
  <c r="R52" i="7"/>
  <c r="N52" i="7"/>
  <c r="D52" i="7"/>
  <c r="AJ51" i="7"/>
  <c r="AI51" i="7"/>
  <c r="AH51" i="7"/>
  <c r="AG51" i="7"/>
  <c r="AC51" i="7"/>
  <c r="AB51" i="7"/>
  <c r="Z51" i="7"/>
  <c r="V51" i="7"/>
  <c r="U51" i="7"/>
  <c r="T51" i="7"/>
  <c r="S51" i="7"/>
  <c r="R51" i="7"/>
  <c r="N51" i="7"/>
  <c r="M51" i="7"/>
  <c r="K51" i="7"/>
  <c r="G51" i="7"/>
  <c r="F51" i="7"/>
  <c r="E51" i="7"/>
  <c r="D51" i="7"/>
  <c r="AJ50" i="7"/>
  <c r="AI50" i="7"/>
  <c r="AH50" i="7"/>
  <c r="AG50" i="7"/>
  <c r="AC50" i="7"/>
  <c r="AB50" i="7"/>
  <c r="Z50" i="7"/>
  <c r="V50" i="7"/>
  <c r="U50" i="7"/>
  <c r="T50" i="7"/>
  <c r="S50" i="7"/>
  <c r="R50" i="7"/>
  <c r="N50" i="7"/>
  <c r="M50" i="7"/>
  <c r="K50" i="7"/>
  <c r="G50" i="7"/>
  <c r="F50" i="7"/>
  <c r="E50" i="7"/>
  <c r="D50" i="7"/>
</calcChain>
</file>

<file path=xl/sharedStrings.xml><?xml version="1.0" encoding="utf-8"?>
<sst xmlns="http://schemas.openxmlformats.org/spreadsheetml/2006/main" count="623" uniqueCount="123">
  <si>
    <t>Počet vydaných PLVY/DOPLVY</t>
  </si>
  <si>
    <t>Běží lhůta podání žaloby</t>
  </si>
  <si>
    <t>Již uplynula lhůta pro podání žaloby</t>
  </si>
  <si>
    <t>Neskončená soudní řízení</t>
  </si>
  <si>
    <t>Počet DS</t>
  </si>
  <si>
    <t>Počet ZajP</t>
  </si>
  <si>
    <t>Částka (mil. Kč)</t>
  </si>
  <si>
    <t>Podáno odvolání a postoupeno na OFŘ</t>
  </si>
  <si>
    <t>Rozhodnuto o odvolání postoupených na OFŘ</t>
  </si>
  <si>
    <t>Nerozhodnuto o odvolání postoupených na OFŘ</t>
  </si>
  <si>
    <t>OFŘ zrušené PLVY/DOPLVY</t>
  </si>
  <si>
    <t xml:space="preserve">Soudy zrušené PLVY/DOPLVY </t>
  </si>
  <si>
    <t>Úhrady ze zajištění</t>
  </si>
  <si>
    <t>Z toho KOBRA  
v % na celkové částce</t>
  </si>
  <si>
    <t>Zdroj:</t>
  </si>
  <si>
    <t>Celkem</t>
  </si>
  <si>
    <t>2018</t>
  </si>
  <si>
    <t>Nebylo statisticky sledováno</t>
  </si>
  <si>
    <t>KOBRA neexistovala</t>
  </si>
  <si>
    <t>Částka 
v mil. Kč</t>
  </si>
  <si>
    <t>Počet 
ZajP</t>
  </si>
  <si>
    <t>Z toho 
s měsíčním zdaňovacím obdobím</t>
  </si>
  <si>
    <t>Z toho Centrální KOBRA 
v mil. Kč</t>
  </si>
  <si>
    <t xml:space="preserve">Z toho KOBRA  
v mil. Kč </t>
  </si>
  <si>
    <t>Průměr 
na 1 subjekt</t>
  </si>
  <si>
    <t>Počet subjektů</t>
  </si>
  <si>
    <t>Poměr mezi zajištěnou částkou a úhradami ze zajištění</t>
  </si>
  <si>
    <t>Počet plátců DPH</t>
  </si>
  <si>
    <t>Zajišťovací příkazy (ZajP)</t>
  </si>
  <si>
    <t>Rok</t>
  </si>
  <si>
    <t>2019</t>
  </si>
  <si>
    <t>Období</t>
  </si>
  <si>
    <t>Statistika zajišťovacích případů dle FÚ v r. 2020</t>
  </si>
  <si>
    <t>Statistika zajišťovacích případů dle FÚ v r. 2019</t>
  </si>
  <si>
    <t>Finanční úřad</t>
  </si>
  <si>
    <t>1/2020</t>
  </si>
  <si>
    <t>2/2020</t>
  </si>
  <si>
    <t>3/2020</t>
  </si>
  <si>
    <t>4/2020</t>
  </si>
  <si>
    <t>5/2020</t>
  </si>
  <si>
    <t>06/2020</t>
  </si>
  <si>
    <t>07/2020</t>
  </si>
  <si>
    <t>08/2020</t>
  </si>
  <si>
    <t>09/2020</t>
  </si>
  <si>
    <t>10/2020</t>
  </si>
  <si>
    <t>11/2020</t>
  </si>
  <si>
    <t>12/2020</t>
  </si>
  <si>
    <t>09/2019</t>
  </si>
  <si>
    <t>10/2019</t>
  </si>
  <si>
    <t>11/2019</t>
  </si>
  <si>
    <t>12/2019</t>
  </si>
  <si>
    <t>FÚ pro hl. město Prahu</t>
  </si>
  <si>
    <t>FÚ pro Středočeský kraj</t>
  </si>
  <si>
    <t>FÚ pro Jihočeský kraj</t>
  </si>
  <si>
    <t>FÚ pro Plzeňský kraj</t>
  </si>
  <si>
    <t>FÚ pro Karlovarský kraj</t>
  </si>
  <si>
    <t>FÚ pro Ústecký kraj</t>
  </si>
  <si>
    <t>FÚ pro Liberecký kraj</t>
  </si>
  <si>
    <t>FÚ pro Královehradecký kraj</t>
  </si>
  <si>
    <t>FÚ pro Pardubický kraj</t>
  </si>
  <si>
    <t>FÚ pro kraj Vysočina</t>
  </si>
  <si>
    <t>FÚ pro Jihomoravský kraj</t>
  </si>
  <si>
    <t>FÚ pro Olomoucký kraj</t>
  </si>
  <si>
    <t>FÚ pro Moravskoslezský kraj</t>
  </si>
  <si>
    <t>FÚ pro Zlínský kraj</t>
  </si>
  <si>
    <t>Specializovaný FÚ</t>
  </si>
  <si>
    <t xml:space="preserve">Celkem </t>
  </si>
  <si>
    <t>Statistiky řízení ve správním soudnictví, kde předmětem přezkumu jsou zajišťovací příkazy</t>
  </si>
  <si>
    <r>
      <t xml:space="preserve">Soudní řízení - konečný výsledek </t>
    </r>
    <r>
      <rPr>
        <sz val="11"/>
        <color theme="1"/>
        <rFont val="Calibri"/>
        <family val="2"/>
        <charset val="238"/>
        <scheme val="minor"/>
      </rPr>
      <t>- rok odpovídá datu, kdy byla podána žaloba</t>
    </r>
  </si>
  <si>
    <t>Procentuální úspěšnost soudních řízení</t>
  </si>
  <si>
    <t>Počet podaných</t>
  </si>
  <si>
    <t>Zamítá se</t>
  </si>
  <si>
    <t>Ruší se</t>
  </si>
  <si>
    <t>Zastavuje 
se/odmítá se</t>
  </si>
  <si>
    <t>Dosud 
nerozhodnuto</t>
  </si>
  <si>
    <t>Celkem rozhodnuto</t>
  </si>
  <si>
    <t xml:space="preserve">Neúspěšnost FS </t>
  </si>
  <si>
    <t xml:space="preserve">Úspěšnost FS </t>
  </si>
  <si>
    <r>
      <rPr>
        <b/>
        <sz val="11"/>
        <color theme="1"/>
        <rFont val="Calibri"/>
        <family val="2"/>
        <charset val="238"/>
        <scheme val="minor"/>
      </rPr>
      <t>soudním řízením</t>
    </r>
    <r>
      <rPr>
        <sz val="11"/>
        <color theme="1"/>
        <rFont val="Calibri"/>
        <family val="2"/>
        <charset val="238"/>
        <scheme val="minor"/>
      </rPr>
      <t xml:space="preserve"> je myšleno jednotlivé řízení identifikované spisovou značkou krajského soudu</t>
    </r>
  </si>
  <si>
    <r>
      <rPr>
        <b/>
        <sz val="11"/>
        <color theme="1"/>
        <rFont val="Calibri"/>
        <family val="2"/>
        <charset val="238"/>
        <scheme val="minor"/>
      </rPr>
      <t>"konečným výsledkem"</t>
    </r>
    <r>
      <rPr>
        <sz val="11"/>
        <color theme="1"/>
        <rFont val="Calibri"/>
        <family val="2"/>
        <charset val="238"/>
        <scheme val="minor"/>
      </rPr>
      <t xml:space="preserve"> je myšlen aktuální stav soudních řízení ke dni aktualizace (jak je znám OFŘ), tzn. v budoucnu může dojít ke změně hodnot v návaznosti na podání kasačních stížností, o kterých se OFŘ dozvídá až zpětně. (Pro úplnost OFŘ uvádí, že k této situaci došlo s ohledem na dříve poskytnuté údaje, kdy řízení jež byla evidována jako skončená "obživla" po podání kasační stížnosti)</t>
    </r>
  </si>
  <si>
    <r>
      <t xml:space="preserve">Počty DS </t>
    </r>
    <r>
      <rPr>
        <sz val="11"/>
        <color theme="1"/>
        <rFont val="Calibri"/>
        <family val="2"/>
        <charset val="238"/>
        <scheme val="minor"/>
      </rPr>
      <t>jsou uváděny toliko informativně a</t>
    </r>
    <r>
      <rPr>
        <b/>
        <sz val="11"/>
        <color theme="1"/>
        <rFont val="Calibri"/>
        <family val="2"/>
        <charset val="238"/>
        <scheme val="minor"/>
      </rPr>
      <t xml:space="preserve"> NELZE s nimi provádět žádné matematické operace!</t>
    </r>
    <r>
      <rPr>
        <sz val="11"/>
        <color theme="1"/>
        <rFont val="Calibri"/>
        <family val="2"/>
        <charset val="238"/>
        <scheme val="minor"/>
      </rPr>
      <t xml:space="preserve"> Tzn. každý specifický dotaz typu: "Kolik DS podalo žalobu od roku 2013?" musí být výslovně vznesen a následně  manuálně dopočítán.</t>
    </r>
  </si>
  <si>
    <t>Podíl daňových subjektů se zajišťovacím příkazem na celkovém počtu registrovaných plátců DPH</t>
  </si>
  <si>
    <t>Podíl dotčených daňových subjektů na celkovém počtu registrovaných plátců DPH</t>
  </si>
  <si>
    <t/>
  </si>
  <si>
    <t>ADIS KFÚ - Přehled vydaných zajišťovacích příkazů a zajišťovacích exekucí (sestavy DAD 426, 427)</t>
  </si>
  <si>
    <t>2020</t>
  </si>
  <si>
    <t>Statistika zajišťovacích případů dle FÚ v r. 2021</t>
  </si>
  <si>
    <t>1/2021</t>
  </si>
  <si>
    <t>2/2021</t>
  </si>
  <si>
    <t>3/2021</t>
  </si>
  <si>
    <t>4/2021</t>
  </si>
  <si>
    <t>5/2021</t>
  </si>
  <si>
    <t>6/2021</t>
  </si>
  <si>
    <t>7/2021</t>
  </si>
  <si>
    <t>8/2021</t>
  </si>
  <si>
    <t>9/2021</t>
  </si>
  <si>
    <t>10/2021</t>
  </si>
  <si>
    <t>11/2021</t>
  </si>
  <si>
    <t>12/2021</t>
  </si>
  <si>
    <t>2021</t>
  </si>
  <si>
    <t>2014</t>
  </si>
  <si>
    <t>2011</t>
  </si>
  <si>
    <t>2013</t>
  </si>
  <si>
    <t>2012</t>
  </si>
  <si>
    <t>2015</t>
  </si>
  <si>
    <t>2016</t>
  </si>
  <si>
    <t>2010</t>
  </si>
  <si>
    <t>2017</t>
  </si>
  <si>
    <t>Soudem zrušené ZajP</t>
  </si>
  <si>
    <t xml:space="preserve">Statistické údaje o soudem zrušených zajišťovacích příkazech (Stav ke dni 31. 7. 2021) </t>
  </si>
  <si>
    <t>Vyměřovací a doměřovací řízení související se ZajP vystavenými ve sledovaném období</t>
  </si>
  <si>
    <t>1. 9. 2019 - 31. 12. 2019</t>
  </si>
  <si>
    <t>Částka vyměření
v mil. Kč</t>
  </si>
  <si>
    <t>Počet vystavených ZajP</t>
  </si>
  <si>
    <t xml:space="preserve">Statistické údaje o vystavených zajišťovacích příkazech </t>
  </si>
  <si>
    <t>1. 1. 2020 - 31. 12. 2020</t>
  </si>
  <si>
    <t>1. 1. 2021 -    31. 12. 2021</t>
  </si>
  <si>
    <t>Pozn.: Od 1. 1. 2019 je v evidenci zajišťovacích příkazů uplatňován upravený algoritmus. Do statistik úhrad ze zajištění jsou zahrnuty pouze úhrady za období vždy od 1. 1. do posledního dne sledovaného měsíce příslušného roku, resp. do posledního dne příslušného roku (dříve byly zahrnuty úhrady i z předchozích let).</t>
  </si>
  <si>
    <t>Stav ke dni 31. 5. 2022</t>
  </si>
  <si>
    <t>Stav ke dni 1. 6. 2022</t>
  </si>
  <si>
    <t>1. 1. 2022 -    31. 5. 2022</t>
  </si>
  <si>
    <t>25,90 %</t>
  </si>
  <si>
    <t>74,10 %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</si>
</sst>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43" formatCode="_-* #,##0.00\ _K_č_-;\-* #,##0.00\ _K_č_-;_-* &quot;-&quot;??\ _K_č_-;_-@_-"/>
    <numFmt numFmtId="164" formatCode="#,##0.0"/>
    <numFmt numFmtId="165" formatCode="0.0"/>
    <numFmt numFmtId="166" formatCode="0.000%"/>
  </numFmts>
  <fonts count="55"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b/>
      <sz val="20"/>
      <color theme="1"/>
      <name val="Calibri"/>
      <family val="2"/>
      <charset val="238"/>
      <scheme val="minor"/>
    </font>
    <font>
      <sz val="14"/>
      <color theme="1"/>
      <name val="Calibri"/>
      <family val="2"/>
      <charset val="238"/>
      <scheme val="minor"/>
    </font>
    <font>
      <b/>
      <sz val="14"/>
      <color theme="1"/>
      <name val="Calibri"/>
      <family val="2"/>
      <charset val="238"/>
      <scheme val="minor"/>
    </font>
    <font>
      <b/>
      <sz val="14"/>
      <color rgb="FF002060"/>
      <name val="Calibri"/>
      <family val="2"/>
      <charset val="238"/>
      <scheme val="minor"/>
    </font>
    <font>
      <b/>
      <sz val="14"/>
      <color rgb="FFFF0000"/>
      <name val="Calibri"/>
      <family val="2"/>
      <charset val="238"/>
      <scheme val="minor"/>
    </font>
    <font>
      <b/>
      <sz val="14"/>
      <color rgb="FFC00000"/>
      <name val="Calibri"/>
      <family val="2"/>
      <charset val="238"/>
      <scheme val="minor"/>
    </font>
    <font>
      <b/>
      <sz val="12"/>
      <color theme="1"/>
      <name val="Calibri"/>
      <family val="2"/>
      <charset val="238"/>
      <scheme val="minor"/>
    </font>
    <font>
      <b/>
      <sz val="14"/>
      <name val="Calibri"/>
      <family val="2"/>
      <charset val="238"/>
      <scheme val="minor"/>
    </font>
    <font>
      <b/>
      <sz val="18"/>
      <color theme="1"/>
      <name val="Calibri"/>
      <family val="2"/>
      <charset val="238"/>
      <scheme val="minor"/>
    </font>
    <font>
      <sz val="10"/>
      <color theme="1"/>
      <name val="Arial"/>
      <family val="2"/>
      <charset val="238"/>
    </font>
    <font>
      <sz val="11"/>
      <color theme="1"/>
      <name val="Arial"/>
      <family val="2"/>
      <charset val="238"/>
    </font>
    <font>
      <sz val="10"/>
      <name val="Arial"/>
      <family val="2"/>
      <charset val="238"/>
    </font>
    <font>
      <sz val="11"/>
      <color theme="1"/>
      <name val="Calibri"/>
      <family val="2"/>
      <scheme val="minor"/>
    </font>
    <font>
      <sz val="12"/>
      <color theme="1"/>
      <name val="Arial"/>
      <family val="2"/>
      <charset val="238"/>
    </font>
    <font>
      <sz val="10"/>
      <color rgb="FFFF0000"/>
      <name val="Arial"/>
      <family val="2"/>
      <charset val="238"/>
    </font>
    <font>
      <sz val="11"/>
      <color rgb="FFFF0000"/>
      <name val="Arial"/>
      <family val="2"/>
      <charset val="238"/>
    </font>
    <font>
      <b/>
      <sz val="12"/>
      <color theme="1"/>
      <name val="Arial"/>
      <family val="2"/>
      <charset val="238"/>
    </font>
    <font>
      <sz val="12"/>
      <name val="Arial"/>
      <family val="2"/>
      <charset val="238"/>
    </font>
    <font>
      <b/>
      <sz val="12"/>
      <name val="Arial"/>
      <family val="2"/>
      <charset val="238"/>
    </font>
    <font>
      <b/>
      <sz val="11"/>
      <color theme="1"/>
      <name val="Arial"/>
      <family val="2"/>
      <charset val="238"/>
    </font>
    <font>
      <b/>
      <sz val="14"/>
      <color theme="1"/>
      <name val="Arial"/>
      <family val="2"/>
      <charset val="238"/>
    </font>
    <font>
      <sz val="18"/>
      <color theme="1"/>
      <name val="Calibri"/>
      <family val="2"/>
      <charset val="238"/>
      <scheme val="minor"/>
    </font>
    <font>
      <b/>
      <sz val="18"/>
      <color theme="1"/>
      <name val="Arial"/>
      <family val="2"/>
      <charset val="238"/>
    </font>
    <font>
      <b/>
      <sz val="11"/>
      <name val="Calibri"/>
      <family val="2"/>
      <charset val="238"/>
      <scheme val="minor"/>
    </font>
    <font>
      <sz val="10"/>
      <color theme="1"/>
      <name val="Calibri"/>
      <family val="2"/>
      <charset val="238"/>
      <scheme val="minor"/>
    </font>
    <font>
      <i/>
      <sz val="10"/>
      <color theme="1"/>
      <name val="Calibri"/>
      <family val="2"/>
      <charset val="238"/>
      <scheme val="minor"/>
    </font>
    <font>
      <b/>
      <sz val="18"/>
      <name val="Arial"/>
      <family val="2"/>
      <charset val="238"/>
    </font>
    <font>
      <sz val="11"/>
      <color theme="0"/>
      <name val="Arial"/>
      <family val="2"/>
      <charset val="238"/>
    </font>
    <font>
      <b/>
      <i/>
      <sz val="11"/>
      <name val="Arial CE"/>
      <family val="2"/>
      <charset val="238"/>
    </font>
    <font>
      <sz val="14"/>
      <color theme="1"/>
      <name val="Arial"/>
      <family val="2"/>
      <charset val="238"/>
    </font>
    <font>
      <b/>
      <sz val="10"/>
      <color theme="1"/>
      <name val="Arial"/>
      <family val="2"/>
      <charset val="238"/>
    </font>
    <font>
      <i/>
      <sz val="18"/>
      <color rgb="FFFF0000"/>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9"/>
      <name val="Arial CE"/>
      <charset val="238"/>
    </font>
    <font>
      <b/>
      <sz val="18"/>
      <color theme="3"/>
      <name val="Calibri Light"/>
      <family val="2"/>
      <charset val="238"/>
      <scheme val="major"/>
    </font>
    <font>
      <b/>
      <sz val="10.5"/>
      <color theme="1"/>
      <name val="Arial"/>
      <family val="2"/>
      <charset val="238"/>
    </font>
    <font>
      <sz val="18"/>
      <color theme="1"/>
      <name val="Arial"/>
      <family val="2"/>
      <charset val="238"/>
    </font>
    <font>
      <i/>
      <sz val="11"/>
      <color theme="1"/>
      <name val="Calibri"/>
      <family val="2"/>
      <charset val="238"/>
      <scheme val="minor"/>
    </font>
    <font>
      <i/>
      <sz val="10"/>
      <color theme="1"/>
      <name val="Arial"/>
      <family val="2"/>
      <charset val="238"/>
    </font>
  </fonts>
  <fills count="4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rgb="FFD9D9D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theme="0" tint="-0.34998626667073579"/>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5">
    <border>
      <left/>
      <right/>
      <top/>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right style="double">
        <color indexed="64"/>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6">
    <xf numFmtId="0" fontId="0" fillId="0" borderId="0"/>
    <xf numFmtId="0" fontId="16" fillId="0" borderId="0"/>
    <xf numFmtId="0" fontId="17" fillId="0" borderId="0"/>
    <xf numFmtId="0" fontId="17" fillId="0" borderId="0"/>
    <xf numFmtId="0" fontId="16" fillId="0" borderId="0"/>
    <xf numFmtId="0" fontId="33" fillId="0" borderId="17" applyNumberFormat="0" applyFont="0" applyBorder="0" applyAlignment="0">
      <alignment horizontal="centerContinuous" vertical="center" wrapText="1"/>
    </xf>
    <xf numFmtId="0" fontId="14" fillId="0" borderId="0"/>
    <xf numFmtId="43" fontId="17" fillId="0" borderId="0" applyFont="0" applyFill="0" applyBorder="0" applyAlignment="0" applyProtection="0"/>
    <xf numFmtId="0" fontId="1" fillId="0" borderId="0"/>
    <xf numFmtId="0" fontId="1" fillId="0" borderId="0"/>
    <xf numFmtId="0" fontId="1" fillId="0" borderId="0"/>
    <xf numFmtId="0" fontId="17" fillId="16" borderId="54" applyNumberFormat="0" applyFont="0" applyAlignment="0" applyProtection="0"/>
    <xf numFmtId="0" fontId="1" fillId="0" borderId="0"/>
    <xf numFmtId="44" fontId="17" fillId="0" borderId="0" applyFont="0" applyFill="0" applyBorder="0" applyAlignment="0" applyProtection="0"/>
    <xf numFmtId="0" fontId="37" fillId="0" borderId="57" applyNumberFormat="0" applyFill="0" applyAlignment="0" applyProtection="0"/>
    <xf numFmtId="0" fontId="38" fillId="0" borderId="58" applyNumberFormat="0" applyFill="0" applyAlignment="0" applyProtection="0"/>
    <xf numFmtId="0" fontId="39" fillId="0" borderId="59" applyNumberFormat="0" applyFill="0" applyAlignment="0" applyProtection="0"/>
    <xf numFmtId="0" fontId="39" fillId="0" borderId="0" applyNumberFormat="0" applyFill="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3" fillId="20" borderId="60" applyNumberFormat="0" applyAlignment="0" applyProtection="0"/>
    <xf numFmtId="0" fontId="44" fillId="21" borderId="61" applyNumberFormat="0" applyAlignment="0" applyProtection="0"/>
    <xf numFmtId="0" fontId="45" fillId="21" borderId="60" applyNumberFormat="0" applyAlignment="0" applyProtection="0"/>
    <xf numFmtId="0" fontId="46" fillId="0" borderId="62" applyNumberFormat="0" applyFill="0" applyAlignment="0" applyProtection="0"/>
    <xf numFmtId="0" fontId="47" fillId="22" borderId="63" applyNumberFormat="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3" fillId="0" borderId="64" applyNumberFormat="0" applyFill="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4" fillId="46" borderId="0" applyNumberFormat="0" applyBorder="0" applyAlignment="0" applyProtection="0"/>
    <xf numFmtId="0" fontId="49" fillId="0" borderId="0"/>
    <xf numFmtId="0" fontId="50" fillId="0" borderId="0" applyNumberFormat="0" applyFill="0" applyBorder="0" applyAlignment="0" applyProtection="0"/>
    <xf numFmtId="0" fontId="1" fillId="16" borderId="54" applyNumberFormat="0" applyFont="0" applyAlignment="0" applyProtection="0"/>
  </cellStyleXfs>
  <cellXfs count="255">
    <xf numFmtId="0" fontId="0" fillId="0" borderId="0" xfId="0"/>
    <xf numFmtId="0" fontId="6" fillId="0" borderId="0" xfId="0" applyFont="1"/>
    <xf numFmtId="0" fontId="0" fillId="0" borderId="0" xfId="0" applyFill="1"/>
    <xf numFmtId="0" fontId="14" fillId="0" borderId="0" xfId="0" applyFont="1" applyFill="1"/>
    <xf numFmtId="49" fontId="14" fillId="0" borderId="0" xfId="0" applyNumberFormat="1" applyFont="1"/>
    <xf numFmtId="0" fontId="14" fillId="0" borderId="0" xfId="0" applyFont="1" applyBorder="1"/>
    <xf numFmtId="0" fontId="14" fillId="0" borderId="0" xfId="0" applyFont="1"/>
    <xf numFmtId="0" fontId="0" fillId="0" borderId="0" xfId="0" applyFont="1"/>
    <xf numFmtId="0" fontId="15" fillId="0" borderId="0" xfId="0" applyFont="1"/>
    <xf numFmtId="0" fontId="16" fillId="0" borderId="0" xfId="1"/>
    <xf numFmtId="0" fontId="18" fillId="0" borderId="0" xfId="2" applyFont="1"/>
    <xf numFmtId="0" fontId="18" fillId="0" borderId="0" xfId="2" applyFont="1" applyBorder="1"/>
    <xf numFmtId="9" fontId="21" fillId="8" borderId="8" xfId="0" applyNumberFormat="1" applyFont="1" applyFill="1" applyBorder="1" applyAlignment="1">
      <alignment horizontal="right" vertical="center" wrapText="1"/>
    </xf>
    <xf numFmtId="4" fontId="21" fillId="10" borderId="8" xfId="0" applyNumberFormat="1" applyFont="1" applyFill="1" applyBorder="1" applyAlignment="1">
      <alignment horizontal="right" vertical="center" wrapText="1"/>
    </xf>
    <xf numFmtId="3" fontId="21" fillId="10" borderId="8" xfId="0" applyNumberFormat="1" applyFont="1" applyFill="1" applyBorder="1" applyAlignment="1">
      <alignment horizontal="right" vertical="center" wrapText="1"/>
    </xf>
    <xf numFmtId="1" fontId="21" fillId="3" borderId="9" xfId="0" applyNumberFormat="1" applyFont="1" applyFill="1" applyBorder="1" applyAlignment="1">
      <alignment horizontal="center" vertical="center" wrapText="1"/>
    </xf>
    <xf numFmtId="3" fontId="22" fillId="9" borderId="11" xfId="0" applyNumberFormat="1" applyFont="1" applyFill="1" applyBorder="1" applyAlignment="1">
      <alignment vertical="center"/>
    </xf>
    <xf numFmtId="9" fontId="22" fillId="9" borderId="12" xfId="0" applyNumberFormat="1" applyFont="1" applyFill="1" applyBorder="1" applyAlignment="1">
      <alignment horizontal="right" vertical="center" wrapText="1"/>
    </xf>
    <xf numFmtId="3" fontId="22" fillId="9" borderId="12" xfId="0" applyNumberFormat="1" applyFont="1" applyFill="1" applyBorder="1" applyAlignment="1">
      <alignment horizontal="right" vertical="center" wrapText="1"/>
    </xf>
    <xf numFmtId="4" fontId="23" fillId="9" borderId="12" xfId="0" applyNumberFormat="1" applyFont="1" applyFill="1" applyBorder="1" applyAlignment="1">
      <alignment horizontal="right" vertical="center" wrapText="1"/>
    </xf>
    <xf numFmtId="3" fontId="22" fillId="9" borderId="13" xfId="0" applyNumberFormat="1" applyFont="1" applyFill="1" applyBorder="1" applyAlignment="1">
      <alignment horizontal="right" vertical="center" wrapText="1"/>
    </xf>
    <xf numFmtId="0" fontId="21" fillId="11" borderId="14" xfId="0" applyFont="1" applyFill="1" applyBorder="1" applyAlignment="1">
      <alignment horizontal="center" vertical="center" wrapText="1"/>
    </xf>
    <xf numFmtId="3" fontId="22" fillId="0" borderId="16" xfId="0" applyNumberFormat="1" applyFont="1" applyFill="1" applyBorder="1" applyAlignment="1">
      <alignment vertical="center"/>
    </xf>
    <xf numFmtId="164" fontId="22" fillId="0" borderId="17" xfId="0" applyNumberFormat="1" applyFont="1" applyFill="1" applyBorder="1" applyAlignment="1">
      <alignment horizontal="right" vertical="center" wrapText="1"/>
    </xf>
    <xf numFmtId="9" fontId="22" fillId="0" borderId="17" xfId="0" applyNumberFormat="1" applyFont="1" applyFill="1" applyBorder="1" applyAlignment="1">
      <alignment horizontal="right" vertical="center" wrapText="1"/>
    </xf>
    <xf numFmtId="3" fontId="22" fillId="0" borderId="17" xfId="0" applyNumberFormat="1" applyFont="1" applyFill="1" applyBorder="1" applyAlignment="1">
      <alignment horizontal="right" vertical="center" wrapText="1"/>
    </xf>
    <xf numFmtId="4" fontId="23" fillId="0" borderId="17" xfId="0" applyNumberFormat="1" applyFont="1" applyFill="1" applyBorder="1" applyAlignment="1">
      <alignment horizontal="right" vertical="center" wrapText="1"/>
    </xf>
    <xf numFmtId="3" fontId="22" fillId="0" borderId="18" xfId="0" applyNumberFormat="1" applyFont="1" applyFill="1" applyBorder="1" applyAlignment="1">
      <alignment horizontal="right" vertical="center" wrapText="1"/>
    </xf>
    <xf numFmtId="0" fontId="21" fillId="11" borderId="19" xfId="0" applyFont="1" applyFill="1" applyBorder="1" applyAlignment="1">
      <alignment horizontal="center" vertical="center" wrapText="1"/>
    </xf>
    <xf numFmtId="0" fontId="21" fillId="3" borderId="19" xfId="0" applyNumberFormat="1" applyFont="1" applyFill="1" applyBorder="1" applyAlignment="1">
      <alignment horizontal="center" vertical="center" wrapText="1"/>
    </xf>
    <xf numFmtId="3" fontId="18" fillId="0" borderId="16" xfId="0" applyNumberFormat="1" applyFont="1" applyBorder="1" applyAlignment="1">
      <alignment vertical="center"/>
    </xf>
    <xf numFmtId="9" fontId="18" fillId="0" borderId="17" xfId="0" applyNumberFormat="1" applyFont="1" applyBorder="1" applyAlignment="1">
      <alignment horizontal="right" vertical="center" wrapText="1"/>
    </xf>
    <xf numFmtId="3" fontId="18" fillId="0" borderId="17" xfId="0" applyNumberFormat="1" applyFont="1" applyBorder="1" applyAlignment="1">
      <alignment horizontal="right" vertical="center" wrapText="1"/>
    </xf>
    <xf numFmtId="4" fontId="21" fillId="0" borderId="17" xfId="0" applyNumberFormat="1" applyFont="1" applyBorder="1" applyAlignment="1">
      <alignment horizontal="right" vertical="center" wrapText="1"/>
    </xf>
    <xf numFmtId="1" fontId="21" fillId="3" borderId="19" xfId="0" applyNumberFormat="1" applyFont="1" applyFill="1" applyBorder="1" applyAlignment="1">
      <alignment horizontal="center" vertical="center" wrapText="1"/>
    </xf>
    <xf numFmtId="0" fontId="18" fillId="0" borderId="15" xfId="0" applyFont="1" applyBorder="1" applyAlignment="1">
      <alignment horizontal="center" vertical="center" wrapText="1"/>
    </xf>
    <xf numFmtId="0" fontId="24" fillId="10" borderId="17" xfId="0" applyFont="1" applyFill="1" applyBorder="1" applyAlignment="1">
      <alignment horizontal="center" vertical="center" wrapText="1"/>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25" fillId="0" borderId="0" xfId="0" applyFont="1"/>
    <xf numFmtId="49" fontId="0" fillId="0" borderId="0" xfId="0" applyNumberFormat="1"/>
    <xf numFmtId="49" fontId="7" fillId="3"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0" borderId="0" xfId="0" applyFont="1"/>
    <xf numFmtId="49" fontId="3" fillId="14" borderId="36" xfId="0" applyNumberFormat="1" applyFont="1" applyFill="1" applyBorder="1" applyAlignment="1">
      <alignment horizontal="center"/>
    </xf>
    <xf numFmtId="1" fontId="3" fillId="5" borderId="32" xfId="0" applyNumberFormat="1" applyFont="1" applyFill="1" applyBorder="1" applyAlignment="1">
      <alignment horizontal="center" vertical="center"/>
    </xf>
    <xf numFmtId="1" fontId="0" fillId="0" borderId="38" xfId="0" applyNumberFormat="1" applyBorder="1"/>
    <xf numFmtId="1" fontId="0" fillId="0" borderId="39" xfId="0" applyNumberFormat="1" applyBorder="1"/>
    <xf numFmtId="1" fontId="3" fillId="6" borderId="32" xfId="0" applyNumberFormat="1" applyFont="1" applyFill="1" applyBorder="1" applyAlignment="1">
      <alignment horizontal="center" vertical="center"/>
    </xf>
    <xf numFmtId="1" fontId="0" fillId="0" borderId="40" xfId="0" applyNumberFormat="1" applyFont="1" applyBorder="1"/>
    <xf numFmtId="1" fontId="3" fillId="5" borderId="41" xfId="0" applyNumberFormat="1" applyFont="1" applyFill="1" applyBorder="1" applyAlignment="1">
      <alignment horizontal="center" vertical="center"/>
    </xf>
    <xf numFmtId="1" fontId="0" fillId="0" borderId="42" xfId="0" applyNumberFormat="1" applyBorder="1"/>
    <xf numFmtId="1" fontId="0" fillId="0" borderId="20" xfId="0" applyNumberFormat="1" applyBorder="1"/>
    <xf numFmtId="1" fontId="3" fillId="6" borderId="41" xfId="0" applyNumberFormat="1" applyFont="1" applyFill="1" applyBorder="1" applyAlignment="1">
      <alignment horizontal="center" vertical="center"/>
    </xf>
    <xf numFmtId="1" fontId="0" fillId="0" borderId="42" xfId="0" applyNumberFormat="1" applyFont="1" applyBorder="1"/>
    <xf numFmtId="165" fontId="3" fillId="5" borderId="37" xfId="0" applyNumberFormat="1" applyFont="1" applyFill="1" applyBorder="1" applyAlignment="1">
      <alignment horizontal="center" vertical="center"/>
    </xf>
    <xf numFmtId="165" fontId="0" fillId="0" borderId="43" xfId="0" applyNumberFormat="1" applyBorder="1"/>
    <xf numFmtId="165" fontId="0" fillId="0" borderId="44" xfId="0" applyNumberFormat="1" applyBorder="1"/>
    <xf numFmtId="165" fontId="3" fillId="6" borderId="37" xfId="0" applyNumberFormat="1" applyFont="1" applyFill="1" applyBorder="1" applyAlignment="1">
      <alignment horizontal="center" vertical="center"/>
    </xf>
    <xf numFmtId="165" fontId="0" fillId="0" borderId="43" xfId="0" applyNumberFormat="1" applyFont="1" applyBorder="1"/>
    <xf numFmtId="1" fontId="3" fillId="5" borderId="32" xfId="0" applyNumberFormat="1" applyFont="1" applyFill="1" applyBorder="1" applyAlignment="1">
      <alignment horizontal="center"/>
    </xf>
    <xf numFmtId="1" fontId="0" fillId="0" borderId="40" xfId="0" applyNumberFormat="1" applyBorder="1"/>
    <xf numFmtId="1" fontId="0" fillId="0" borderId="45" xfId="0" applyNumberFormat="1" applyBorder="1"/>
    <xf numFmtId="1" fontId="3" fillId="6" borderId="32" xfId="0" applyNumberFormat="1" applyFont="1" applyFill="1" applyBorder="1" applyAlignment="1">
      <alignment horizontal="center"/>
    </xf>
    <xf numFmtId="165" fontId="0" fillId="0" borderId="46" xfId="0" applyNumberFormat="1" applyBorder="1"/>
    <xf numFmtId="1" fontId="3" fillId="5" borderId="47" xfId="0" applyNumberFormat="1" applyFont="1" applyFill="1" applyBorder="1" applyAlignment="1">
      <alignment horizontal="center"/>
    </xf>
    <xf numFmtId="1" fontId="0" fillId="0" borderId="38" xfId="0" applyNumberFormat="1" applyFont="1" applyBorder="1"/>
    <xf numFmtId="1" fontId="3" fillId="15" borderId="40" xfId="0" applyNumberFormat="1" applyFont="1" applyFill="1" applyBorder="1" applyAlignment="1">
      <alignment horizontal="center"/>
    </xf>
    <xf numFmtId="1" fontId="3" fillId="15" borderId="38" xfId="0" applyNumberFormat="1" applyFont="1" applyFill="1" applyBorder="1"/>
    <xf numFmtId="1" fontId="3" fillId="15" borderId="42" xfId="0" applyNumberFormat="1" applyFont="1" applyFill="1" applyBorder="1" applyAlignment="1">
      <alignment horizontal="center" vertical="center"/>
    </xf>
    <xf numFmtId="1" fontId="3" fillId="15" borderId="42" xfId="0" applyNumberFormat="1" applyFont="1" applyFill="1" applyBorder="1"/>
    <xf numFmtId="165" fontId="3" fillId="15" borderId="43" xfId="0" applyNumberFormat="1" applyFont="1" applyFill="1" applyBorder="1" applyAlignment="1">
      <alignment horizontal="center" vertical="center"/>
    </xf>
    <xf numFmtId="165" fontId="3" fillId="15" borderId="43" xfId="0" applyNumberFormat="1" applyFont="1" applyFill="1" applyBorder="1"/>
    <xf numFmtId="0" fontId="0" fillId="0" borderId="0" xfId="2" applyFont="1" applyBorder="1"/>
    <xf numFmtId="0" fontId="3" fillId="3" borderId="19" xfId="2" applyFont="1" applyFill="1" applyBorder="1" applyAlignment="1">
      <alignment horizontal="center" vertical="center"/>
    </xf>
    <xf numFmtId="0" fontId="3" fillId="3" borderId="17" xfId="2" applyFont="1" applyFill="1" applyBorder="1" applyAlignment="1">
      <alignment horizontal="center" vertical="center"/>
    </xf>
    <xf numFmtId="0" fontId="3" fillId="5" borderId="17" xfId="2" applyFont="1" applyFill="1" applyBorder="1" applyAlignment="1">
      <alignment horizontal="center" vertical="center" wrapText="1"/>
    </xf>
    <xf numFmtId="0" fontId="3" fillId="13" borderId="17" xfId="2" applyFont="1" applyFill="1" applyBorder="1" applyAlignment="1">
      <alignment horizontal="center" vertical="center"/>
    </xf>
    <xf numFmtId="0" fontId="3" fillId="3" borderId="15" xfId="2" applyFont="1" applyFill="1" applyBorder="1" applyAlignment="1">
      <alignment horizontal="center" vertical="center" wrapText="1"/>
    </xf>
    <xf numFmtId="0" fontId="3" fillId="3" borderId="19" xfId="2" applyFont="1" applyFill="1" applyBorder="1" applyAlignment="1">
      <alignment horizontal="center" vertical="center" wrapText="1"/>
    </xf>
    <xf numFmtId="0" fontId="3" fillId="13" borderId="17" xfId="2" applyFont="1" applyFill="1" applyBorder="1" applyAlignment="1">
      <alignment horizontal="center" vertical="center" wrapText="1"/>
    </xf>
    <xf numFmtId="0" fontId="3" fillId="5" borderId="15" xfId="2" applyFont="1" applyFill="1" applyBorder="1" applyAlignment="1">
      <alignment horizontal="center" vertical="center" wrapText="1"/>
    </xf>
    <xf numFmtId="0" fontId="0" fillId="0" borderId="17" xfId="2" applyFont="1" applyFill="1" applyBorder="1" applyAlignment="1">
      <alignment horizontal="center" vertical="center"/>
    </xf>
    <xf numFmtId="0" fontId="0" fillId="0" borderId="17" xfId="2" applyFont="1" applyBorder="1" applyAlignment="1">
      <alignment horizontal="center" vertical="center"/>
    </xf>
    <xf numFmtId="0" fontId="0" fillId="0" borderId="15" xfId="2" applyFont="1" applyBorder="1" applyAlignment="1">
      <alignment horizontal="center" vertical="center"/>
    </xf>
    <xf numFmtId="0" fontId="3" fillId="0" borderId="29" xfId="0" applyNumberFormat="1" applyFont="1" applyFill="1" applyBorder="1" applyAlignment="1">
      <alignment horizontal="center" vertical="center"/>
    </xf>
    <xf numFmtId="10" fontId="3" fillId="0" borderId="30" xfId="0" applyNumberFormat="1" applyFont="1" applyFill="1" applyBorder="1" applyAlignment="1">
      <alignment horizontal="center" vertical="center"/>
    </xf>
    <xf numFmtId="10" fontId="3" fillId="0" borderId="31" xfId="0" applyNumberFormat="1" applyFont="1" applyFill="1" applyBorder="1" applyAlignment="1">
      <alignment horizontal="center" vertical="center"/>
    </xf>
    <xf numFmtId="0" fontId="28" fillId="3" borderId="19" xfId="2" applyFont="1" applyFill="1" applyBorder="1" applyAlignment="1">
      <alignment horizontal="center" vertical="center"/>
    </xf>
    <xf numFmtId="0" fontId="3" fillId="3" borderId="49" xfId="2" applyFont="1" applyFill="1" applyBorder="1" applyAlignment="1">
      <alignment horizontal="center" vertical="center"/>
    </xf>
    <xf numFmtId="0" fontId="28" fillId="3" borderId="50" xfId="2" applyFont="1" applyFill="1" applyBorder="1" applyAlignment="1">
      <alignment horizontal="center" vertical="center"/>
    </xf>
    <xf numFmtId="0" fontId="3" fillId="5" borderId="50" xfId="2" applyFont="1" applyFill="1" applyBorder="1" applyAlignment="1">
      <alignment horizontal="center" vertical="center" wrapText="1"/>
    </xf>
    <xf numFmtId="0" fontId="3" fillId="13" borderId="50" xfId="2" applyFont="1" applyFill="1" applyBorder="1" applyAlignment="1">
      <alignment horizontal="center" vertical="center"/>
    </xf>
    <xf numFmtId="0" fontId="28" fillId="5" borderId="50" xfId="2" applyFont="1" applyFill="1" applyBorder="1" applyAlignment="1">
      <alignment horizontal="center" vertical="center"/>
    </xf>
    <xf numFmtId="0" fontId="28" fillId="3" borderId="51" xfId="2" applyFont="1" applyFill="1" applyBorder="1" applyAlignment="1">
      <alignment horizontal="center" vertical="center"/>
    </xf>
    <xf numFmtId="0" fontId="29" fillId="0" borderId="0" xfId="2" applyFont="1"/>
    <xf numFmtId="0" fontId="29" fillId="0" borderId="0" xfId="0" applyFont="1"/>
    <xf numFmtId="0" fontId="30" fillId="0" borderId="0" xfId="0" applyFont="1"/>
    <xf numFmtId="0" fontId="26" fillId="0" borderId="0" xfId="0" applyFont="1"/>
    <xf numFmtId="0" fontId="32" fillId="0" borderId="0" xfId="0" applyFont="1"/>
    <xf numFmtId="0" fontId="21" fillId="3" borderId="36" xfId="0" applyFont="1" applyFill="1" applyBorder="1" applyAlignment="1">
      <alignment horizontal="right" vertical="center" wrapText="1"/>
    </xf>
    <xf numFmtId="0" fontId="21" fillId="11" borderId="36" xfId="0" applyFont="1" applyFill="1" applyBorder="1" applyAlignment="1">
      <alignment horizontal="center" vertical="center" wrapText="1"/>
    </xf>
    <xf numFmtId="0" fontId="21" fillId="11" borderId="36" xfId="0" applyFont="1" applyFill="1" applyBorder="1" applyAlignment="1">
      <alignment horizontal="left" vertical="center" wrapText="1"/>
    </xf>
    <xf numFmtId="166" fontId="18" fillId="0" borderId="52" xfId="0" applyNumberFormat="1" applyFont="1" applyBorder="1" applyAlignment="1">
      <alignment horizontal="center" vertical="center" wrapText="1"/>
    </xf>
    <xf numFmtId="166" fontId="18" fillId="0" borderId="36" xfId="0" applyNumberFormat="1" applyFont="1" applyBorder="1" applyAlignment="1">
      <alignment horizontal="center" vertical="center" wrapText="1"/>
    </xf>
    <xf numFmtId="166" fontId="18" fillId="0" borderId="53" xfId="0" applyNumberFormat="1" applyFont="1" applyBorder="1" applyAlignment="1">
      <alignment horizontal="center" vertical="center"/>
    </xf>
    <xf numFmtId="166" fontId="18" fillId="0" borderId="53" xfId="0" applyNumberFormat="1" applyFont="1" applyFill="1" applyBorder="1" applyAlignment="1">
      <alignment horizontal="center" vertical="center"/>
    </xf>
    <xf numFmtId="0" fontId="16" fillId="0" borderId="0" xfId="0" applyFont="1" applyFill="1"/>
    <xf numFmtId="0" fontId="14" fillId="0" borderId="0" xfId="0" applyFont="1" applyAlignment="1">
      <alignment horizontal="center" vertical="center"/>
    </xf>
    <xf numFmtId="0" fontId="16" fillId="0" borderId="0" xfId="0" applyFont="1"/>
    <xf numFmtId="3" fontId="22" fillId="0" borderId="12" xfId="0" applyNumberFormat="1" applyFont="1" applyFill="1" applyBorder="1" applyAlignment="1">
      <alignment horizontal="right" vertical="center" wrapText="1"/>
    </xf>
    <xf numFmtId="4" fontId="23" fillId="0" borderId="12" xfId="0" applyNumberFormat="1" applyFont="1" applyFill="1" applyBorder="1" applyAlignment="1">
      <alignment horizontal="right" vertical="center" wrapText="1"/>
    </xf>
    <xf numFmtId="9" fontId="22" fillId="0" borderId="12" xfId="0" applyNumberFormat="1" applyFont="1" applyFill="1" applyBorder="1" applyAlignment="1">
      <alignment horizontal="right" vertical="center" wrapText="1"/>
    </xf>
    <xf numFmtId="3" fontId="22" fillId="0" borderId="11" xfId="0" applyNumberFormat="1" applyFont="1" applyFill="1" applyBorder="1" applyAlignment="1">
      <alignment vertical="center"/>
    </xf>
    <xf numFmtId="0" fontId="0" fillId="0" borderId="0" xfId="0" applyFill="1" applyBorder="1" applyAlignment="1">
      <alignment wrapText="1"/>
    </xf>
    <xf numFmtId="0" fontId="15" fillId="0" borderId="0" xfId="0" applyFont="1" applyFill="1"/>
    <xf numFmtId="3" fontId="20" fillId="0" borderId="0" xfId="0" applyNumberFormat="1" applyFont="1" applyFill="1"/>
    <xf numFmtId="4" fontId="20" fillId="0" borderId="0" xfId="0" applyNumberFormat="1" applyFont="1" applyFill="1"/>
    <xf numFmtId="0" fontId="19" fillId="0" borderId="0" xfId="0" applyFont="1" applyFill="1" applyBorder="1" applyAlignment="1">
      <alignment horizontal="right" vertical="center" wrapText="1"/>
    </xf>
    <xf numFmtId="9" fontId="15" fillId="0" borderId="0" xfId="0" applyNumberFormat="1" applyFont="1" applyFill="1"/>
    <xf numFmtId="164" fontId="15" fillId="0" borderId="0" xfId="0" applyNumberFormat="1" applyFont="1" applyFill="1"/>
    <xf numFmtId="0" fontId="36" fillId="0" borderId="0" xfId="0" applyFont="1"/>
    <xf numFmtId="1" fontId="0" fillId="0" borderId="0" xfId="0" applyNumberFormat="1"/>
    <xf numFmtId="1" fontId="0" fillId="0" borderId="40" xfId="0" applyNumberFormat="1" applyFill="1" applyBorder="1"/>
    <xf numFmtId="165" fontId="0" fillId="0" borderId="43" xfId="0" applyNumberFormat="1" applyFill="1" applyBorder="1"/>
    <xf numFmtId="0" fontId="26" fillId="0" borderId="0" xfId="0" applyFont="1" applyAlignment="1"/>
    <xf numFmtId="0" fontId="0" fillId="0" borderId="0" xfId="0" applyAlignment="1"/>
    <xf numFmtId="0" fontId="13" fillId="0" borderId="0" xfId="0" applyFont="1" applyAlignment="1"/>
    <xf numFmtId="3" fontId="22" fillId="0" borderId="13" xfId="0" applyNumberFormat="1" applyFont="1" applyFill="1" applyBorder="1" applyAlignment="1">
      <alignment horizontal="right" vertical="center" wrapText="1"/>
    </xf>
    <xf numFmtId="164" fontId="22" fillId="0" borderId="12" xfId="0" applyNumberFormat="1" applyFont="1" applyFill="1" applyBorder="1" applyAlignment="1">
      <alignment horizontal="right" vertical="center" wrapText="1"/>
    </xf>
    <xf numFmtId="3" fontId="15" fillId="0" borderId="17" xfId="0" applyNumberFormat="1" applyFont="1" applyBorder="1" applyAlignment="1">
      <alignment horizontal="center" vertical="center" wrapText="1"/>
    </xf>
    <xf numFmtId="1" fontId="12" fillId="2" borderId="2" xfId="0" applyNumberFormat="1" applyFont="1" applyFill="1" applyBorder="1" applyAlignment="1">
      <alignment horizontal="center" vertical="center" wrapText="1"/>
    </xf>
    <xf numFmtId="0" fontId="21" fillId="11" borderId="34" xfId="0" applyFont="1" applyFill="1" applyBorder="1" applyAlignment="1">
      <alignment horizontal="center" vertical="center" wrapText="1"/>
    </xf>
    <xf numFmtId="1" fontId="12" fillId="7"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1" fontId="12" fillId="3" borderId="6" xfId="0" applyNumberFormat="1" applyFont="1" applyFill="1" applyBorder="1" applyAlignment="1">
      <alignment horizontal="center" vertical="center" wrapText="1"/>
    </xf>
    <xf numFmtId="1" fontId="12" fillId="2" borderId="4" xfId="0" applyNumberFormat="1" applyFont="1" applyFill="1" applyBorder="1" applyAlignment="1">
      <alignment horizontal="center" vertical="center" wrapText="1"/>
    </xf>
    <xf numFmtId="1" fontId="12" fillId="7" borderId="4" xfId="0" applyNumberFormat="1" applyFont="1" applyFill="1" applyBorder="1" applyAlignment="1">
      <alignment horizontal="center" vertical="center" wrapText="1"/>
    </xf>
    <xf numFmtId="1" fontId="12" fillId="3" borderId="4" xfId="0" applyNumberFormat="1" applyFont="1" applyFill="1" applyBorder="1" applyAlignment="1">
      <alignment horizontal="center" vertical="center" wrapText="1"/>
    </xf>
    <xf numFmtId="1" fontId="12" fillId="6" borderId="4" xfId="0" applyNumberFormat="1" applyFont="1" applyFill="1" applyBorder="1" applyAlignment="1">
      <alignment horizontal="center" vertical="center" wrapText="1"/>
    </xf>
    <xf numFmtId="1" fontId="12" fillId="7" borderId="6" xfId="0" applyNumberFormat="1" applyFont="1" applyFill="1" applyBorder="1" applyAlignment="1">
      <alignment horizontal="center" vertical="center" wrapText="1"/>
    </xf>
    <xf numFmtId="164" fontId="12" fillId="2" borderId="2" xfId="0" applyNumberFormat="1" applyFont="1" applyFill="1" applyBorder="1" applyAlignment="1">
      <alignment horizontal="center"/>
    </xf>
    <xf numFmtId="164" fontId="12" fillId="7" borderId="2" xfId="0" applyNumberFormat="1" applyFont="1" applyFill="1" applyBorder="1" applyAlignment="1">
      <alignment horizontal="center"/>
    </xf>
    <xf numFmtId="164" fontId="12" fillId="3" borderId="2" xfId="0" applyNumberFormat="1" applyFont="1" applyFill="1" applyBorder="1" applyAlignment="1">
      <alignment horizontal="center"/>
    </xf>
    <xf numFmtId="164" fontId="12" fillId="2" borderId="4" xfId="0" applyNumberFormat="1" applyFont="1" applyFill="1" applyBorder="1" applyAlignment="1">
      <alignment horizontal="center" vertical="center" wrapText="1"/>
    </xf>
    <xf numFmtId="164" fontId="12" fillId="7" borderId="4" xfId="0" applyNumberFormat="1" applyFont="1" applyFill="1" applyBorder="1" applyAlignment="1">
      <alignment horizontal="center" vertical="center" wrapText="1"/>
    </xf>
    <xf numFmtId="164" fontId="12" fillId="7" borderId="6" xfId="0" applyNumberFormat="1" applyFont="1" applyFill="1" applyBorder="1" applyAlignment="1">
      <alignment horizontal="center" vertical="center" wrapText="1"/>
    </xf>
    <xf numFmtId="164" fontId="12" fillId="3" borderId="6" xfId="0" applyNumberFormat="1" applyFont="1" applyFill="1" applyBorder="1" applyAlignment="1">
      <alignment horizontal="center"/>
    </xf>
    <xf numFmtId="164" fontId="12" fillId="6" borderId="2" xfId="0" applyNumberFormat="1" applyFont="1" applyFill="1" applyBorder="1" applyAlignment="1">
      <alignment horizontal="center"/>
    </xf>
    <xf numFmtId="0" fontId="35" fillId="11" borderId="14" xfId="0" applyFont="1" applyFill="1" applyBorder="1" applyAlignment="1">
      <alignment horizontal="center" vertical="center" wrapText="1"/>
    </xf>
    <xf numFmtId="4" fontId="18" fillId="2" borderId="8" xfId="0" applyNumberFormat="1" applyFont="1" applyFill="1" applyBorder="1"/>
    <xf numFmtId="164" fontId="18" fillId="2" borderId="7" xfId="0" applyNumberFormat="1" applyFont="1" applyFill="1" applyBorder="1"/>
    <xf numFmtId="9" fontId="18" fillId="0" borderId="15" xfId="0" applyNumberFormat="1" applyFont="1" applyBorder="1" applyAlignment="1">
      <alignment vertical="center"/>
    </xf>
    <xf numFmtId="9" fontId="22" fillId="0" borderId="15" xfId="0" applyNumberFormat="1" applyFont="1" applyFill="1" applyBorder="1" applyAlignment="1">
      <alignment vertical="center"/>
    </xf>
    <xf numFmtId="9" fontId="22" fillId="0" borderId="10" xfId="0" applyNumberFormat="1" applyFont="1" applyFill="1" applyBorder="1" applyAlignment="1">
      <alignment vertical="center"/>
    </xf>
    <xf numFmtId="9" fontId="22" fillId="9" borderId="10" xfId="0" applyNumberFormat="1" applyFont="1" applyFill="1" applyBorder="1" applyAlignment="1">
      <alignment vertical="center"/>
    </xf>
    <xf numFmtId="0" fontId="0" fillId="0" borderId="0" xfId="0" applyFill="1" applyAlignment="1">
      <alignment shrinkToFit="1"/>
    </xf>
    <xf numFmtId="0" fontId="0" fillId="0" borderId="0" xfId="0" applyAlignment="1">
      <alignment shrinkToFit="1"/>
    </xf>
    <xf numFmtId="0" fontId="27" fillId="0" borderId="0" xfId="0" applyFont="1" applyFill="1" applyBorder="1" applyAlignment="1">
      <alignment horizontal="left"/>
    </xf>
    <xf numFmtId="0" fontId="21" fillId="0" borderId="0" xfId="0" applyFont="1" applyFill="1" applyBorder="1" applyAlignment="1">
      <alignment horizontal="center" vertical="center" wrapText="1"/>
    </xf>
    <xf numFmtId="0" fontId="15" fillId="0" borderId="0" xfId="0" applyFont="1" applyFill="1" applyBorder="1"/>
    <xf numFmtId="0" fontId="25" fillId="0" borderId="0"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21" fillId="4" borderId="19" xfId="0" applyFont="1" applyFill="1" applyBorder="1" applyAlignment="1">
      <alignment horizontal="center" vertical="center" wrapText="1"/>
    </xf>
    <xf numFmtId="164" fontId="18" fillId="0" borderId="17" xfId="0" applyNumberFormat="1" applyFont="1" applyBorder="1" applyAlignment="1">
      <alignment horizontal="right" vertical="center" wrapText="1"/>
    </xf>
    <xf numFmtId="164" fontId="22" fillId="9" borderId="12" xfId="0" applyNumberFormat="1" applyFont="1" applyFill="1" applyBorder="1" applyAlignment="1">
      <alignment horizontal="right" vertical="center" wrapText="1"/>
    </xf>
    <xf numFmtId="164" fontId="21" fillId="10" borderId="8" xfId="0" applyNumberFormat="1" applyFont="1" applyFill="1" applyBorder="1" applyAlignment="1">
      <alignment horizontal="right" vertical="center" wrapText="1"/>
    </xf>
    <xf numFmtId="164" fontId="21" fillId="8" borderId="8" xfId="0" applyNumberFormat="1" applyFont="1" applyFill="1" applyBorder="1" applyAlignment="1">
      <alignment horizontal="right" vertical="center" wrapText="1"/>
    </xf>
    <xf numFmtId="164" fontId="25" fillId="0" borderId="30" xfId="0" applyNumberFormat="1" applyFont="1" applyFill="1" applyBorder="1" applyAlignment="1">
      <alignment horizontal="right" vertical="center" wrapText="1"/>
    </xf>
    <xf numFmtId="164" fontId="25" fillId="0" borderId="31" xfId="0" applyNumberFormat="1" applyFont="1" applyFill="1" applyBorder="1" applyAlignment="1">
      <alignment horizontal="right" vertical="center" wrapText="1"/>
    </xf>
    <xf numFmtId="3" fontId="25" fillId="0" borderId="17" xfId="0" applyNumberFormat="1" applyFont="1" applyFill="1" applyBorder="1" applyAlignment="1">
      <alignment horizontal="right" vertical="center" wrapText="1"/>
    </xf>
    <xf numFmtId="3" fontId="25" fillId="0" borderId="15" xfId="0" applyNumberFormat="1" applyFont="1" applyFill="1" applyBorder="1" applyAlignment="1">
      <alignment horizontal="right" vertical="center" wrapText="1"/>
    </xf>
    <xf numFmtId="0" fontId="0" fillId="0" borderId="0" xfId="2" applyFont="1" applyFill="1" applyBorder="1"/>
    <xf numFmtId="0" fontId="0" fillId="0" borderId="0" xfId="0" applyFont="1" applyFill="1"/>
    <xf numFmtId="0" fontId="27" fillId="0" borderId="0" xfId="0" applyFont="1" applyAlignment="1"/>
    <xf numFmtId="0" fontId="52" fillId="0" borderId="0" xfId="0" applyFont="1" applyAlignment="1"/>
    <xf numFmtId="0" fontId="15" fillId="4" borderId="28" xfId="0" applyFont="1" applyFill="1" applyBorder="1" applyAlignment="1">
      <alignment vertical="center" wrapText="1"/>
    </xf>
    <xf numFmtId="0" fontId="15" fillId="4" borderId="19" xfId="0" applyFont="1" applyFill="1" applyBorder="1" applyAlignment="1">
      <alignment vertical="center" wrapText="1"/>
    </xf>
    <xf numFmtId="0" fontId="54" fillId="0" borderId="0" xfId="0" applyFont="1" applyAlignment="1">
      <alignment horizontal="left" vertical="center" wrapText="1"/>
    </xf>
    <xf numFmtId="0" fontId="53" fillId="0" borderId="0" xfId="0" applyFont="1" applyAlignment="1">
      <alignment wrapText="1"/>
    </xf>
    <xf numFmtId="164" fontId="21" fillId="12" borderId="10" xfId="0" applyNumberFormat="1" applyFont="1" applyFill="1" applyBorder="1" applyAlignment="1">
      <alignment horizontal="center" vertical="center" wrapText="1"/>
    </xf>
    <xf numFmtId="164" fontId="21" fillId="12" borderId="24" xfId="0" applyNumberFormat="1" applyFont="1" applyFill="1" applyBorder="1" applyAlignment="1">
      <alignment horizontal="center" vertical="center" wrapText="1"/>
    </xf>
    <xf numFmtId="164" fontId="21" fillId="12" borderId="21" xfId="0" applyNumberFormat="1" applyFont="1" applyFill="1" applyBorder="1" applyAlignment="1">
      <alignment horizontal="center" vertical="center" wrapText="1"/>
    </xf>
    <xf numFmtId="0" fontId="51" fillId="10" borderId="12" xfId="0" applyFont="1" applyFill="1" applyBorder="1" applyAlignment="1">
      <alignment horizontal="center" vertical="center" wrapText="1"/>
    </xf>
    <xf numFmtId="0" fontId="51" fillId="10" borderId="2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10" borderId="22"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4" fillId="10" borderId="18"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8" xfId="0" applyFont="1" applyBorder="1" applyAlignment="1">
      <alignment horizontal="center" vertical="center" wrapText="1"/>
    </xf>
    <xf numFmtId="0" fontId="21" fillId="3" borderId="14"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10" borderId="16" xfId="0" applyFont="1" applyFill="1" applyBorder="1" applyAlignment="1">
      <alignment horizontal="center" vertical="center" wrapText="1"/>
    </xf>
    <xf numFmtId="0" fontId="21" fillId="10" borderId="20" xfId="0" applyFont="1" applyFill="1" applyBorder="1" applyAlignment="1">
      <alignment horizontal="center" vertical="center" wrapText="1"/>
    </xf>
    <xf numFmtId="0" fontId="21" fillId="10" borderId="18"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21" fillId="8" borderId="18" xfId="0" applyFont="1" applyFill="1" applyBorder="1" applyAlignment="1">
      <alignment horizontal="center" vertical="center" wrapText="1"/>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8" borderId="22" xfId="0" applyFont="1" applyFill="1" applyBorder="1" applyAlignment="1">
      <alignment horizontal="center" vertical="center" wrapText="1"/>
    </xf>
    <xf numFmtId="0" fontId="25" fillId="0" borderId="0" xfId="0" applyFont="1" applyFill="1" applyBorder="1" applyAlignment="1">
      <alignment horizontal="left" wrapText="1" shrinkToFit="1"/>
    </xf>
    <xf numFmtId="0" fontId="34" fillId="0" borderId="0" xfId="0" applyFont="1" applyAlignment="1">
      <alignment wrapText="1"/>
    </xf>
    <xf numFmtId="0" fontId="24" fillId="4" borderId="55"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4" borderId="56" xfId="0" applyFont="1" applyFill="1" applyBorder="1" applyAlignment="1">
      <alignment horizontal="center" vertical="center" wrapText="1"/>
    </xf>
    <xf numFmtId="0" fontId="24" fillId="0" borderId="21" xfId="0" applyFont="1" applyBorder="1" applyAlignment="1">
      <alignment horizontal="center" vertical="center" wrapText="1"/>
    </xf>
    <xf numFmtId="0" fontId="24" fillId="13" borderId="12"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31" fillId="0" borderId="0" xfId="0" applyFont="1" applyAlignment="1"/>
    <xf numFmtId="0" fontId="0" fillId="0" borderId="0" xfId="0" applyAlignment="1"/>
    <xf numFmtId="0" fontId="3" fillId="0" borderId="0" xfId="2" applyFont="1" applyBorder="1" applyAlignment="1">
      <alignment horizontal="left" vertical="center" wrapText="1"/>
    </xf>
    <xf numFmtId="0" fontId="13" fillId="0" borderId="0" xfId="2" applyFont="1" applyAlignment="1"/>
    <xf numFmtId="0" fontId="3" fillId="0" borderId="0" xfId="2" applyFont="1" applyFill="1" applyBorder="1" applyAlignment="1">
      <alignment horizontal="left"/>
    </xf>
    <xf numFmtId="0" fontId="3" fillId="3" borderId="32" xfId="2" applyFont="1" applyFill="1" applyBorder="1" applyAlignment="1">
      <alignment horizontal="center" vertical="center"/>
    </xf>
    <xf numFmtId="0" fontId="3" fillId="3" borderId="45" xfId="2" applyFont="1" applyFill="1" applyBorder="1" applyAlignment="1">
      <alignment horizontal="center" vertical="center"/>
    </xf>
    <xf numFmtId="0" fontId="3" fillId="3" borderId="48" xfId="2" applyFont="1" applyFill="1" applyBorder="1" applyAlignment="1">
      <alignment horizontal="center" vertical="center"/>
    </xf>
    <xf numFmtId="0" fontId="0" fillId="0" borderId="0" xfId="2" applyFont="1" applyBorder="1" applyAlignment="1">
      <alignment horizontal="left" vertical="center"/>
    </xf>
    <xf numFmtId="0" fontId="0" fillId="0" borderId="0" xfId="2" applyFont="1" applyBorder="1" applyAlignment="1">
      <alignment horizontal="left" vertical="center" wrapText="1"/>
    </xf>
    <xf numFmtId="0" fontId="3" fillId="5" borderId="47" xfId="0" applyFont="1" applyFill="1" applyBorder="1" applyAlignment="1">
      <alignment horizontal="left" vertical="center" wrapText="1"/>
    </xf>
    <xf numFmtId="0" fontId="3" fillId="5" borderId="41" xfId="0" applyFont="1" applyFill="1" applyBorder="1" applyAlignment="1">
      <alignment horizontal="left" vertical="center" wrapText="1"/>
    </xf>
    <xf numFmtId="0" fontId="3" fillId="5" borderId="37" xfId="0" applyFont="1" applyFill="1" applyBorder="1" applyAlignment="1">
      <alignment horizontal="left" vertical="center" wrapText="1"/>
    </xf>
    <xf numFmtId="0" fontId="3" fillId="15" borderId="47" xfId="0" applyFont="1" applyFill="1" applyBorder="1" applyAlignment="1">
      <alignment horizontal="left" vertical="center" wrapText="1"/>
    </xf>
    <xf numFmtId="0" fontId="3" fillId="15" borderId="41" xfId="0" applyFont="1" applyFill="1" applyBorder="1" applyAlignment="1">
      <alignment horizontal="left" vertical="center" wrapText="1"/>
    </xf>
    <xf numFmtId="0" fontId="3" fillId="15" borderId="37" xfId="0" applyFont="1" applyFill="1" applyBorder="1" applyAlignment="1">
      <alignment horizontal="left" vertical="center" wrapText="1"/>
    </xf>
    <xf numFmtId="0" fontId="3" fillId="5" borderId="32" xfId="0" applyFont="1" applyFill="1" applyBorder="1" applyAlignment="1">
      <alignment horizontal="left" vertical="center" wrapText="1"/>
    </xf>
    <xf numFmtId="0" fontId="11" fillId="14" borderId="32" xfId="0" applyFont="1" applyFill="1" applyBorder="1" applyAlignment="1">
      <alignment horizontal="left" wrapText="1"/>
    </xf>
    <xf numFmtId="0" fontId="11" fillId="14" borderId="37" xfId="0" applyFont="1" applyFill="1" applyBorder="1" applyAlignment="1">
      <alignment horizontal="left" wrapText="1"/>
    </xf>
    <xf numFmtId="0" fontId="3" fillId="14" borderId="33" xfId="0" applyFont="1" applyFill="1" applyBorder="1" applyAlignment="1">
      <alignment horizontal="center"/>
    </xf>
    <xf numFmtId="0" fontId="3" fillId="14" borderId="34" xfId="0" applyFont="1" applyFill="1" applyBorder="1" applyAlignment="1">
      <alignment horizontal="center"/>
    </xf>
    <xf numFmtId="0" fontId="0" fillId="14" borderId="34" xfId="0" applyFill="1" applyBorder="1" applyAlignment="1"/>
    <xf numFmtId="0" fontId="0" fillId="14" borderId="35" xfId="0" applyFill="1" applyBorder="1" applyAlignment="1"/>
    <xf numFmtId="0" fontId="13" fillId="0" borderId="0" xfId="0" applyFont="1" applyAlignment="1"/>
    <xf numFmtId="0" fontId="3" fillId="14" borderId="36" xfId="0" applyFont="1" applyFill="1" applyBorder="1" applyAlignment="1">
      <alignment horizontal="center"/>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0" fillId="0" borderId="4" xfId="0" applyBorder="1" applyAlignment="1">
      <alignment horizontal="center" vertical="center" wrapText="1"/>
    </xf>
    <xf numFmtId="0" fontId="7" fillId="3" borderId="3" xfId="0" applyFont="1" applyFill="1" applyBorder="1" applyAlignment="1">
      <alignment horizontal="center" vertical="center" wrapText="1"/>
    </xf>
    <xf numFmtId="0" fontId="13" fillId="0" borderId="1" xfId="0" applyFont="1" applyFill="1" applyBorder="1" applyAlignment="1">
      <alignment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49" fontId="7" fillId="2" borderId="0"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0" borderId="0" xfId="0" applyFont="1" applyAlignment="1"/>
    <xf numFmtId="0" fontId="10" fillId="3" borderId="3" xfId="0" applyFont="1" applyFill="1" applyBorder="1" applyAlignment="1">
      <alignment horizontal="center" vertical="center" wrapText="1"/>
    </xf>
  </cellXfs>
  <cellStyles count="56">
    <cellStyle name="20 % – Zvýraznění1" xfId="30" builtinId="30" customBuiltin="1"/>
    <cellStyle name="20 % – Zvýraznění2" xfId="34" builtinId="34" customBuiltin="1"/>
    <cellStyle name="20 % – Zvýraznění3" xfId="38" builtinId="38" customBuiltin="1"/>
    <cellStyle name="20 % – Zvýraznění4" xfId="42" builtinId="42" customBuiltin="1"/>
    <cellStyle name="20 % – Zvýraznění5" xfId="46" builtinId="46" customBuiltin="1"/>
    <cellStyle name="20 % – Zvýraznění6" xfId="50" builtinId="50" customBuiltin="1"/>
    <cellStyle name="40 % – Zvýraznění1" xfId="31" builtinId="31" customBuiltin="1"/>
    <cellStyle name="40 % – Zvýraznění2" xfId="35" builtinId="35" customBuiltin="1"/>
    <cellStyle name="40 % – Zvýraznění3" xfId="39" builtinId="39" customBuiltin="1"/>
    <cellStyle name="40 % – Zvýraznění4" xfId="43" builtinId="43" customBuiltin="1"/>
    <cellStyle name="40 % – Zvýraznění5" xfId="47" builtinId="47" customBuiltin="1"/>
    <cellStyle name="40 % – Zvýraznění6" xfId="51" builtinId="51" customBuiltin="1"/>
    <cellStyle name="60 % – Zvýraznění1" xfId="32" builtinId="32" customBuiltin="1"/>
    <cellStyle name="60 % – Zvýraznění2" xfId="36" builtinId="36" customBuiltin="1"/>
    <cellStyle name="60 % – Zvýraznění3" xfId="40" builtinId="40" customBuiltin="1"/>
    <cellStyle name="60 % – Zvýraznění4" xfId="44" builtinId="44" customBuiltin="1"/>
    <cellStyle name="60 % – Zvýraznění5" xfId="48" builtinId="48" customBuiltin="1"/>
    <cellStyle name="60 % – Zvýraznění6" xfId="52" builtinId="52" customBuiltin="1"/>
    <cellStyle name="Celkem" xfId="28" builtinId="25" customBuiltin="1"/>
    <cellStyle name="Čárka 2" xfId="7"/>
    <cellStyle name="Chybně" xfId="19" builtinId="27" customBuiltin="1"/>
    <cellStyle name="Kontrolní buňka" xfId="25" builtinId="23" customBuiltin="1"/>
    <cellStyle name="Měna 2" xfId="13"/>
    <cellStyle name="Nadpis 1" xfId="14" builtinId="16" customBuiltin="1"/>
    <cellStyle name="Nadpis 2" xfId="15" builtinId="17" customBuiltin="1"/>
    <cellStyle name="Nadpis 3" xfId="16" builtinId="18" customBuiltin="1"/>
    <cellStyle name="Nadpis 4" xfId="17" builtinId="19" customBuiltin="1"/>
    <cellStyle name="Název 2" xfId="54"/>
    <cellStyle name="Neutrální" xfId="20" builtinId="28" customBuiltin="1"/>
    <cellStyle name="Normální" xfId="0" builtinId="0"/>
    <cellStyle name="Normální 14" xfId="2"/>
    <cellStyle name="Normální 15" xfId="6"/>
    <cellStyle name="Normální 16" xfId="9"/>
    <cellStyle name="Normální 2" xfId="3"/>
    <cellStyle name="Normální 2 2" xfId="4"/>
    <cellStyle name="Normální 2 3" xfId="10"/>
    <cellStyle name="Normální 3" xfId="53"/>
    <cellStyle name="Normální 3 2" xfId="1"/>
    <cellStyle name="Normální 4" xfId="8"/>
    <cellStyle name="Normální 6" xfId="12"/>
    <cellStyle name="Poznámka 2" xfId="11"/>
    <cellStyle name="Poznámka 2 2" xfId="55"/>
    <cellStyle name="Propojená buňka" xfId="24" builtinId="24" customBuiltin="1"/>
    <cellStyle name="Správně" xfId="18" builtinId="26" customBuiltin="1"/>
    <cellStyle name="Text upozornění" xfId="26" builtinId="11" customBuiltin="1"/>
    <cellStyle name="Vstup" xfId="21" builtinId="20" customBuiltin="1"/>
    <cellStyle name="Výpočet" xfId="23" builtinId="22" customBuiltin="1"/>
    <cellStyle name="Výstup" xfId="22" builtinId="21" customBuiltin="1"/>
    <cellStyle name="Vysvětlující text" xfId="27" builtinId="53" customBuiltin="1"/>
    <cellStyle name="zaloby" xfId="5"/>
    <cellStyle name="Zvýraznění 1" xfId="29" builtinId="29" customBuiltin="1"/>
    <cellStyle name="Zvýraznění 2" xfId="33" builtinId="33" customBuiltin="1"/>
    <cellStyle name="Zvýraznění 3" xfId="37" builtinId="37" customBuiltin="1"/>
    <cellStyle name="Zvýraznění 4" xfId="41" builtinId="41" customBuiltin="1"/>
    <cellStyle name="Zvýraznění 5" xfId="45" builtinId="45" customBuiltin="1"/>
    <cellStyle name="Zvýraznění 6" xfId="49" builtinId="49" customBuiltin="1"/>
  </cellStyles>
  <dxfs count="0"/>
  <tableStyles count="0" defaultTableStyle="TableStyleMedium2" defaultPivotStyle="PivotStyleLight16"/>
  <colors>
    <mruColors>
      <color rgb="FFE90BDE"/>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7000fl0101\verejny\GF&#344;\Zaji&#353;&#357;ov&#225;ky%20-%20Aktu&#225;ln&#237;%20data%203.9.2018\&#381;alob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7000fl0101\verejny\GF&#344;\Zaji&#353;&#357;ov&#225;ky%20-%20Aktu&#225;ln&#237;%20data%203.9.2018\data\nov&#225;%20evidence%20&#382;alob%20&#8211;%20fin&#225;ln&#237;%2018.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218;tvary%20OF&#344;\Sekce%20da&#328;ov&#233;ho%20procesu%20a%20majetkov&#253;ch%20dan&#237;\Odbor%20da&#328;ov&#233;ho%20procesu\Judikatura%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7000fl0101\verejny\GF&#344;\Zaji&#353;&#357;ov&#225;ky%20-%20Aktu&#225;ln&#237;%20data%203.9.2018\DATA\Judikatura%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7000fl0101\verejny\GF&#344;\Zaji&#353;&#357;ov&#225;ky%20-%20Aktu&#225;ln&#237;%20data%203.9.2018\&#381;aloby%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aloby 2012"/>
      <sheetName val="Žaloby 2013"/>
      <sheetName val="Žaloby 2014"/>
      <sheetName val="Fotovoltaika 2014"/>
      <sheetName val="FVE 142"/>
      <sheetName val="Žaloby 2015"/>
      <sheetName val="FVE 2015"/>
      <sheetName val="Žaloby 2016"/>
      <sheetName val="FVE 2016"/>
      <sheetName val="Data"/>
      <sheetName val="Syst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t="str">
            <v>DPH</v>
          </cell>
        </row>
        <row r="3">
          <cell r="F3" t="str">
            <v>DPPO</v>
          </cell>
        </row>
        <row r="4">
          <cell r="F4" t="str">
            <v>DPFO</v>
          </cell>
        </row>
        <row r="5">
          <cell r="F5" t="str">
            <v>Majetkové_daně</v>
          </cell>
        </row>
        <row r="6">
          <cell r="F6" t="str">
            <v>Procesní_agenda</v>
          </cell>
        </row>
        <row r="7">
          <cell r="F7" t="str">
            <v>Nedaňové_agendy_dotace</v>
          </cell>
        </row>
        <row r="8">
          <cell r="F8" t="str">
            <v>Nedaňové_agendy_pokuty_EET</v>
          </cell>
        </row>
        <row r="9">
          <cell r="F9" t="str">
            <v>Ostatní</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idence žalob"/>
      <sheetName val="rozsudky KS"/>
      <sheetName val="řízení před NSS"/>
      <sheetName val="rozsudky NSS"/>
      <sheetName val="data"/>
    </sheetNames>
    <sheetDataSet>
      <sheetData sheetId="0" refreshError="1"/>
      <sheetData sheetId="1" refreshError="1"/>
      <sheetData sheetId="2" refreshError="1"/>
      <sheetData sheetId="3" refreshError="1"/>
      <sheetData sheetId="4">
        <row r="2">
          <cell r="B2" t="str">
            <v>Městský soud v Praze</v>
          </cell>
          <cell r="L2" t="str">
            <v>ano</v>
          </cell>
          <cell r="S2" t="str">
            <v>Ano</v>
          </cell>
          <cell r="U2" t="str">
            <v>ANO</v>
          </cell>
        </row>
        <row r="3">
          <cell r="B3" t="str">
            <v>Krajský soud v Praze</v>
          </cell>
          <cell r="L3" t="str">
            <v>ne</v>
          </cell>
          <cell r="S3" t="str">
            <v>Ne</v>
          </cell>
          <cell r="U3" t="str">
            <v>NE</v>
          </cell>
        </row>
        <row r="4">
          <cell r="B4" t="str">
            <v>Krajský soud v Českých Budějovicích</v>
          </cell>
        </row>
        <row r="5">
          <cell r="B5" t="str">
            <v>Krajský soud v Plzni</v>
          </cell>
        </row>
        <row r="6">
          <cell r="B6" t="str">
            <v>Krajský soud v Ústí nad Labem</v>
          </cell>
        </row>
        <row r="7">
          <cell r="B7" t="str">
            <v>Krajský soud v Ústí nad Labem - pobočka Liberec</v>
          </cell>
        </row>
        <row r="8">
          <cell r="B8" t="str">
            <v>Krajský soud v Brně</v>
          </cell>
        </row>
        <row r="9">
          <cell r="B9" t="str">
            <v>Krajský soud v Hradci Králové</v>
          </cell>
        </row>
        <row r="10">
          <cell r="B10" t="str">
            <v>Krajský soud v Hradci Králové - pobočka Pardubice</v>
          </cell>
        </row>
        <row r="11">
          <cell r="B11" t="str">
            <v>Krajský soud v Ostravě</v>
          </cell>
        </row>
        <row r="12">
          <cell r="B12" t="str">
            <v>Krajský soud v Ostravě - pobočka Olomouc</v>
          </cell>
        </row>
        <row r="32">
          <cell r="N32" t="str">
            <v>FÚ pro hlavní město Prahu</v>
          </cell>
          <cell r="W32" t="str">
            <v>ANO</v>
          </cell>
          <cell r="Z32">
            <v>2011</v>
          </cell>
        </row>
        <row r="33">
          <cell r="N33" t="str">
            <v>FÚ pro Středočeský kraj</v>
          </cell>
          <cell r="W33" t="str">
            <v>NE</v>
          </cell>
          <cell r="Z33">
            <v>2012</v>
          </cell>
        </row>
        <row r="34">
          <cell r="N34" t="str">
            <v>FÚ pro Jihočeský kraj</v>
          </cell>
          <cell r="Z34">
            <v>2013</v>
          </cell>
        </row>
        <row r="35">
          <cell r="N35" t="str">
            <v>FÚ pro Plzeňský kraj</v>
          </cell>
          <cell r="Z35">
            <v>2014</v>
          </cell>
        </row>
        <row r="36">
          <cell r="N36" t="str">
            <v>FÚ pro Karlovarský kraj</v>
          </cell>
          <cell r="Z36">
            <v>2015</v>
          </cell>
        </row>
        <row r="37">
          <cell r="N37" t="str">
            <v>FÚ pro Ústecký kraj</v>
          </cell>
          <cell r="Z37">
            <v>2016</v>
          </cell>
        </row>
        <row r="38">
          <cell r="N38" t="str">
            <v>FÚ pro Liberecký kraj</v>
          </cell>
          <cell r="Z38">
            <v>2017</v>
          </cell>
        </row>
        <row r="39">
          <cell r="N39" t="str">
            <v>FÚ pro Královéhradecký kraj</v>
          </cell>
          <cell r="Z39">
            <v>2018</v>
          </cell>
        </row>
        <row r="40">
          <cell r="N40" t="str">
            <v>FÚ pro Pardubický kraj</v>
          </cell>
          <cell r="Z40">
            <v>2019</v>
          </cell>
        </row>
        <row r="41">
          <cell r="N41" t="str">
            <v>FÚ pro Kraj Vysočina</v>
          </cell>
          <cell r="Z41">
            <v>2020</v>
          </cell>
        </row>
        <row r="42">
          <cell r="N42" t="str">
            <v>FÚ pro Jihomoravský kraj</v>
          </cell>
          <cell r="Z42">
            <v>2021</v>
          </cell>
        </row>
        <row r="43">
          <cell r="N43" t="str">
            <v>FÚ pro Olomoucký kraj</v>
          </cell>
          <cell r="Z43">
            <v>2022</v>
          </cell>
        </row>
        <row r="44">
          <cell r="N44" t="str">
            <v>FÚ pro Moravskoslezský kraj</v>
          </cell>
          <cell r="Z44">
            <v>2023</v>
          </cell>
        </row>
        <row r="45">
          <cell r="N45" t="str">
            <v>FÚ pro Zlínský kraj</v>
          </cell>
        </row>
        <row r="46">
          <cell r="N46" t="str">
            <v>SFÚ</v>
          </cell>
        </row>
        <row r="47">
          <cell r="N47" t="str">
            <v>OFŘ</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dikatura KS"/>
      <sheetName val="judikatura NSS"/>
      <sheetName val="data"/>
    </sheetNames>
    <sheetDataSet>
      <sheetData sheetId="0" refreshError="1"/>
      <sheetData sheetId="1" refreshError="1"/>
      <sheetData sheetId="2">
        <row r="2">
          <cell r="F2" t="str">
            <v>DPH</v>
          </cell>
          <cell r="J2" t="str">
            <v>zrušuje se</v>
          </cell>
        </row>
        <row r="3">
          <cell r="F3" t="str">
            <v>DPPO</v>
          </cell>
          <cell r="J3" t="str">
            <v>zamítá se</v>
          </cell>
        </row>
        <row r="4">
          <cell r="F4" t="str">
            <v>DPFO</v>
          </cell>
          <cell r="J4" t="str">
            <v>jiné</v>
          </cell>
        </row>
        <row r="5">
          <cell r="F5" t="str">
            <v>Majetkové_daně</v>
          </cell>
        </row>
        <row r="6">
          <cell r="F6" t="str">
            <v>Procesní_agenda</v>
          </cell>
        </row>
        <row r="7">
          <cell r="F7" t="str">
            <v>Nedaňové_agendy_dotace</v>
          </cell>
        </row>
        <row r="8">
          <cell r="F8" t="str">
            <v>Nedaňové_agendy_pokuty_EET</v>
          </cell>
        </row>
        <row r="9">
          <cell r="F9" t="str">
            <v>Ostatní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dikatura KS"/>
      <sheetName val="judikatura NSS"/>
      <sheetName val="data"/>
    </sheetNames>
    <sheetDataSet>
      <sheetData sheetId="0" refreshError="1"/>
      <sheetData sheetId="1" refreshError="1"/>
      <sheetData sheetId="2">
        <row r="2">
          <cell r="K2" t="str">
            <v>ano</v>
          </cell>
          <cell r="L2" t="str">
            <v>ano</v>
          </cell>
          <cell r="Q2" t="str">
            <v>Aktivní</v>
          </cell>
        </row>
        <row r="3">
          <cell r="K3" t="str">
            <v>ne</v>
          </cell>
          <cell r="L3" t="str">
            <v>ne</v>
          </cell>
          <cell r="Q3" t="str">
            <v>Pasivní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aloby 2017"/>
      <sheetName val="List1"/>
      <sheetName val="Data"/>
    </sheetNames>
    <sheetDataSet>
      <sheetData sheetId="0"/>
      <sheetData sheetId="1"/>
      <sheetData sheetId="2">
        <row r="2">
          <cell r="Q2" t="str">
            <v>Daň z přidané hodnoty</v>
          </cell>
        </row>
        <row r="3">
          <cell r="Q3" t="str">
            <v>Daň z příjmu PO</v>
          </cell>
        </row>
        <row r="4">
          <cell r="Q4" t="str">
            <v>Daň z příjmu FO - podávající přiznání</v>
          </cell>
        </row>
        <row r="5">
          <cell r="Q5" t="str">
            <v>Daň z příjmu FO - závislá činnost</v>
          </cell>
        </row>
        <row r="6">
          <cell r="Q6" t="str">
            <v>Daň z příjmu - zvláštní sazba (§36)</v>
          </cell>
        </row>
        <row r="7">
          <cell r="Q7" t="str">
            <v>Daň z nemovitostí</v>
          </cell>
        </row>
        <row r="8">
          <cell r="Q8" t="str">
            <v>Daň dědická, darovací a z převodu nemovitostí</v>
          </cell>
        </row>
        <row r="9">
          <cell r="Q9" t="str">
            <v>Daň z nabytí nemovitých věcí</v>
          </cell>
        </row>
        <row r="10">
          <cell r="Q10" t="str">
            <v>Daň silniční</v>
          </cell>
        </row>
        <row r="11">
          <cell r="Q11" t="str">
            <v>Odvody za porušení rozpočtové kázně (PRK)</v>
          </cell>
        </row>
        <row r="12">
          <cell r="Q12" t="str">
            <v>Odvod elektřiny ze slunečního záření</v>
          </cell>
        </row>
        <row r="13">
          <cell r="Q13" t="str">
            <v>Loterie a jiné podobné hry</v>
          </cell>
        </row>
        <row r="14">
          <cell r="Q14" t="str">
            <v>Ostatní typu F - procesní rozhodnutí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1" tint="0.499984740745262"/>
    <pageSetUpPr fitToPage="1"/>
  </sheetPr>
  <dimension ref="A1:Z27"/>
  <sheetViews>
    <sheetView tabSelected="1" zoomScale="60" zoomScaleNormal="60" workbookViewId="0">
      <pane ySplit="3" topLeftCell="A4" activePane="bottomLeft" state="frozen"/>
      <selection pane="bottomLeft" sqref="A1:M1"/>
    </sheetView>
  </sheetViews>
  <sheetFormatPr defaultRowHeight="15" x14ac:dyDescent="0.25"/>
  <cols>
    <col min="1" max="1" width="13.28515625" customWidth="1"/>
    <col min="2" max="2" width="14.28515625" customWidth="1"/>
    <col min="3" max="3" width="14.85546875" customWidth="1"/>
    <col min="4" max="13" width="14.28515625" customWidth="1"/>
    <col min="15" max="15" width="19.7109375" customWidth="1"/>
    <col min="16" max="19" width="14.28515625" customWidth="1"/>
    <col min="22" max="22" width="9.140625" customWidth="1"/>
    <col min="23" max="25" width="14.42578125" customWidth="1"/>
  </cols>
  <sheetData>
    <row r="1" spans="1:26" ht="23.25" x14ac:dyDescent="0.35">
      <c r="A1" s="175" t="s">
        <v>114</v>
      </c>
      <c r="B1" s="176"/>
      <c r="C1" s="176"/>
      <c r="D1" s="176"/>
      <c r="E1" s="176"/>
      <c r="F1" s="176"/>
      <c r="G1" s="176"/>
      <c r="H1" s="176"/>
      <c r="I1" s="176"/>
      <c r="J1" s="176"/>
      <c r="K1" s="176"/>
      <c r="L1" s="176"/>
      <c r="M1" s="176"/>
      <c r="N1" s="116"/>
      <c r="O1" s="8"/>
      <c r="P1" s="159"/>
      <c r="Q1" s="159"/>
      <c r="R1" s="159"/>
      <c r="S1" s="159"/>
      <c r="T1" s="126"/>
    </row>
    <row r="2" spans="1:26" x14ac:dyDescent="0.25">
      <c r="A2" s="8"/>
      <c r="B2" s="8"/>
      <c r="C2" s="8"/>
      <c r="D2" s="8"/>
      <c r="E2" s="8"/>
      <c r="F2" s="8"/>
      <c r="G2" s="8"/>
      <c r="H2" s="8"/>
      <c r="I2" s="8"/>
      <c r="J2" s="8"/>
      <c r="K2" s="8"/>
      <c r="L2" s="8"/>
      <c r="M2" s="8"/>
      <c r="N2" s="116"/>
      <c r="O2" s="206" t="s">
        <v>110</v>
      </c>
      <c r="P2" s="207"/>
      <c r="Q2" s="207"/>
      <c r="R2" s="207"/>
      <c r="S2" s="207"/>
      <c r="T2" s="2"/>
    </row>
    <row r="3" spans="1:26" ht="18" x14ac:dyDescent="0.25">
      <c r="A3" s="40" t="s">
        <v>118</v>
      </c>
      <c r="B3" s="8"/>
      <c r="C3" s="8"/>
      <c r="D3" s="8"/>
      <c r="E3" s="8"/>
      <c r="F3" s="8"/>
      <c r="G3" s="8"/>
      <c r="H3" s="8"/>
      <c r="I3" s="8"/>
      <c r="J3" s="8"/>
      <c r="K3" s="8"/>
      <c r="L3" s="8"/>
      <c r="M3" s="8"/>
      <c r="N3" s="116"/>
      <c r="O3" s="207"/>
      <c r="P3" s="207"/>
      <c r="Q3" s="207"/>
      <c r="R3" s="207"/>
      <c r="S3" s="207"/>
      <c r="T3" s="157"/>
      <c r="U3" s="158"/>
      <c r="V3" s="158"/>
      <c r="W3" s="158"/>
      <c r="X3" s="158"/>
      <c r="Y3" s="158"/>
      <c r="Z3" s="158"/>
    </row>
    <row r="4" spans="1:26" ht="18.75" thickBot="1" x14ac:dyDescent="0.3">
      <c r="A4" s="40"/>
      <c r="B4" s="8"/>
      <c r="C4" s="8"/>
      <c r="D4" s="8"/>
      <c r="E4" s="8"/>
      <c r="F4" s="8"/>
      <c r="G4" s="8"/>
      <c r="H4" s="8"/>
      <c r="I4" s="8"/>
      <c r="J4" s="8"/>
      <c r="K4" s="8"/>
      <c r="L4" s="8"/>
      <c r="M4" s="8"/>
      <c r="N4" s="116"/>
      <c r="O4" s="116"/>
      <c r="P4" s="116"/>
      <c r="Q4" s="116"/>
      <c r="R4" s="116"/>
      <c r="S4" s="116"/>
      <c r="T4" s="2"/>
    </row>
    <row r="5" spans="1:26" ht="30.75" customHeight="1" x14ac:dyDescent="0.25">
      <c r="A5" s="39">
        <v>1</v>
      </c>
      <c r="B5" s="38">
        <v>2</v>
      </c>
      <c r="C5" s="38">
        <v>3</v>
      </c>
      <c r="D5" s="38">
        <v>4</v>
      </c>
      <c r="E5" s="38">
        <v>5</v>
      </c>
      <c r="F5" s="38">
        <v>6</v>
      </c>
      <c r="G5" s="38">
        <v>7</v>
      </c>
      <c r="H5" s="38">
        <v>8</v>
      </c>
      <c r="I5" s="38">
        <v>9</v>
      </c>
      <c r="J5" s="38">
        <v>10</v>
      </c>
      <c r="K5" s="38">
        <v>11</v>
      </c>
      <c r="L5" s="38">
        <v>12</v>
      </c>
      <c r="M5" s="37">
        <v>13</v>
      </c>
      <c r="N5" s="8"/>
      <c r="O5" s="177"/>
      <c r="P5" s="208" t="s">
        <v>111</v>
      </c>
      <c r="Q5" s="208" t="s">
        <v>115</v>
      </c>
      <c r="R5" s="208" t="s">
        <v>116</v>
      </c>
      <c r="S5" s="210" t="s">
        <v>120</v>
      </c>
    </row>
    <row r="6" spans="1:26" ht="30.75" customHeight="1" x14ac:dyDescent="0.25">
      <c r="A6" s="193" t="s">
        <v>29</v>
      </c>
      <c r="B6" s="196" t="s">
        <v>28</v>
      </c>
      <c r="C6" s="197"/>
      <c r="D6" s="197"/>
      <c r="E6" s="197"/>
      <c r="F6" s="198"/>
      <c r="G6" s="199" t="s">
        <v>12</v>
      </c>
      <c r="H6" s="200"/>
      <c r="I6" s="200"/>
      <c r="J6" s="201"/>
      <c r="K6" s="202" t="s">
        <v>27</v>
      </c>
      <c r="L6" s="203"/>
      <c r="M6" s="181" t="s">
        <v>26</v>
      </c>
      <c r="N6" s="8"/>
      <c r="O6" s="178"/>
      <c r="P6" s="209"/>
      <c r="Q6" s="209"/>
      <c r="R6" s="209"/>
      <c r="S6" s="211"/>
    </row>
    <row r="7" spans="1:26" ht="48.75" customHeight="1" x14ac:dyDescent="0.25">
      <c r="A7" s="194"/>
      <c r="B7" s="184" t="s">
        <v>113</v>
      </c>
      <c r="C7" s="186" t="s">
        <v>19</v>
      </c>
      <c r="D7" s="186" t="s">
        <v>25</v>
      </c>
      <c r="E7" s="188" t="s">
        <v>24</v>
      </c>
      <c r="F7" s="189"/>
      <c r="G7" s="204" t="s">
        <v>19</v>
      </c>
      <c r="H7" s="204" t="s">
        <v>23</v>
      </c>
      <c r="I7" s="204" t="s">
        <v>13</v>
      </c>
      <c r="J7" s="204" t="s">
        <v>22</v>
      </c>
      <c r="K7" s="212" t="s">
        <v>15</v>
      </c>
      <c r="L7" s="212" t="s">
        <v>21</v>
      </c>
      <c r="M7" s="182"/>
      <c r="N7" s="8"/>
      <c r="O7" s="164" t="s">
        <v>4</v>
      </c>
      <c r="P7" s="171">
        <v>73</v>
      </c>
      <c r="Q7" s="171">
        <v>243</v>
      </c>
      <c r="R7" s="171">
        <v>19</v>
      </c>
      <c r="S7" s="172">
        <v>0</v>
      </c>
    </row>
    <row r="8" spans="1:26" ht="48.75" customHeight="1" x14ac:dyDescent="0.25">
      <c r="A8" s="195"/>
      <c r="B8" s="185"/>
      <c r="C8" s="187"/>
      <c r="D8" s="187"/>
      <c r="E8" s="36" t="s">
        <v>20</v>
      </c>
      <c r="F8" s="36" t="s">
        <v>19</v>
      </c>
      <c r="G8" s="205"/>
      <c r="H8" s="205"/>
      <c r="I8" s="205"/>
      <c r="J8" s="205"/>
      <c r="K8" s="213"/>
      <c r="L8" s="213"/>
      <c r="M8" s="183"/>
      <c r="N8" s="8"/>
      <c r="O8" s="164" t="s">
        <v>5</v>
      </c>
      <c r="P8" s="171">
        <v>248</v>
      </c>
      <c r="Q8" s="171">
        <v>872</v>
      </c>
      <c r="R8" s="171">
        <v>52</v>
      </c>
      <c r="S8" s="172">
        <v>0</v>
      </c>
    </row>
    <row r="9" spans="1:26" ht="48.75" customHeight="1" thickBot="1" x14ac:dyDescent="0.3">
      <c r="A9" s="34">
        <v>2013</v>
      </c>
      <c r="B9" s="32">
        <v>457</v>
      </c>
      <c r="C9" s="165">
        <v>6173</v>
      </c>
      <c r="D9" s="32">
        <v>280</v>
      </c>
      <c r="E9" s="33">
        <v>1.6321428571428571</v>
      </c>
      <c r="F9" s="33">
        <v>22.046428571428571</v>
      </c>
      <c r="G9" s="131" t="s">
        <v>17</v>
      </c>
      <c r="H9" s="190" t="s">
        <v>18</v>
      </c>
      <c r="I9" s="191"/>
      <c r="J9" s="192"/>
      <c r="K9" s="30">
        <v>508046</v>
      </c>
      <c r="L9" s="30">
        <v>139634</v>
      </c>
      <c r="M9" s="35" t="s">
        <v>17</v>
      </c>
      <c r="N9" s="8"/>
      <c r="O9" s="163" t="s">
        <v>112</v>
      </c>
      <c r="P9" s="169">
        <v>225.776039</v>
      </c>
      <c r="Q9" s="169">
        <v>453.794984</v>
      </c>
      <c r="R9" s="169">
        <v>252.78268499999999</v>
      </c>
      <c r="S9" s="170">
        <v>0</v>
      </c>
    </row>
    <row r="10" spans="1:26" ht="49.5" customHeight="1" x14ac:dyDescent="0.25">
      <c r="A10" s="34">
        <v>2014</v>
      </c>
      <c r="B10" s="32">
        <v>1032</v>
      </c>
      <c r="C10" s="165">
        <v>4172.3180000000002</v>
      </c>
      <c r="D10" s="32">
        <v>328</v>
      </c>
      <c r="E10" s="33">
        <v>3.1463414634146343</v>
      </c>
      <c r="F10" s="33">
        <v>12.720481707317074</v>
      </c>
      <c r="G10" s="165">
        <v>256</v>
      </c>
      <c r="H10" s="165">
        <v>0</v>
      </c>
      <c r="I10" s="31">
        <v>0</v>
      </c>
      <c r="J10" s="165">
        <v>0</v>
      </c>
      <c r="K10" s="30">
        <v>512034</v>
      </c>
      <c r="L10" s="30">
        <v>172664</v>
      </c>
      <c r="M10" s="153">
        <v>6.1356780571375426E-2</v>
      </c>
      <c r="N10" s="8"/>
      <c r="O10" s="160"/>
      <c r="P10" s="160"/>
      <c r="Q10" s="160"/>
      <c r="R10" s="160"/>
      <c r="S10" s="160"/>
      <c r="T10" s="2"/>
    </row>
    <row r="11" spans="1:26" ht="48.75" customHeight="1" x14ac:dyDescent="0.25">
      <c r="A11" s="34">
        <v>2015</v>
      </c>
      <c r="B11" s="32">
        <v>1605</v>
      </c>
      <c r="C11" s="165">
        <v>3633.3820000000001</v>
      </c>
      <c r="D11" s="32">
        <v>424</v>
      </c>
      <c r="E11" s="33">
        <v>3.7853773584905661</v>
      </c>
      <c r="F11" s="33">
        <v>8.5692971698113212</v>
      </c>
      <c r="G11" s="165">
        <v>822</v>
      </c>
      <c r="H11" s="165">
        <v>453.7</v>
      </c>
      <c r="I11" s="31">
        <v>0.55194647201946467</v>
      </c>
      <c r="J11" s="165">
        <v>75.2</v>
      </c>
      <c r="K11" s="30">
        <v>506309</v>
      </c>
      <c r="L11" s="30">
        <v>192075</v>
      </c>
      <c r="M11" s="153">
        <v>0.22623550179970067</v>
      </c>
      <c r="N11" s="8"/>
      <c r="O11" s="161"/>
      <c r="P11" s="161"/>
      <c r="Q11" s="161"/>
      <c r="R11" s="161"/>
      <c r="S11" s="161"/>
      <c r="T11" s="2"/>
    </row>
    <row r="12" spans="1:26" ht="48.75" customHeight="1" x14ac:dyDescent="0.25">
      <c r="A12" s="34">
        <v>2016</v>
      </c>
      <c r="B12" s="32">
        <v>1561</v>
      </c>
      <c r="C12" s="165">
        <v>3328.9830000000002</v>
      </c>
      <c r="D12" s="32">
        <v>309</v>
      </c>
      <c r="E12" s="33">
        <v>5.0517799352750812</v>
      </c>
      <c r="F12" s="33">
        <v>10.773407766990292</v>
      </c>
      <c r="G12" s="165">
        <v>1098</v>
      </c>
      <c r="H12" s="165">
        <v>486.5</v>
      </c>
      <c r="I12" s="31">
        <v>0.44307832422586518</v>
      </c>
      <c r="J12" s="165">
        <v>92.5</v>
      </c>
      <c r="K12" s="30">
        <v>503145</v>
      </c>
      <c r="L12" s="30">
        <v>224701</v>
      </c>
      <c r="M12" s="153">
        <v>0.32983046173561115</v>
      </c>
      <c r="N12" s="8"/>
      <c r="O12" s="162"/>
      <c r="P12" s="162"/>
      <c r="Q12" s="162"/>
      <c r="R12" s="162"/>
      <c r="S12" s="162"/>
      <c r="T12" s="2"/>
    </row>
    <row r="13" spans="1:26" ht="48.75" customHeight="1" x14ac:dyDescent="0.25">
      <c r="A13" s="29">
        <v>2017</v>
      </c>
      <c r="B13" s="25">
        <v>1420</v>
      </c>
      <c r="C13" s="23">
        <v>1594.3219999999999</v>
      </c>
      <c r="D13" s="25">
        <v>358</v>
      </c>
      <c r="E13" s="26">
        <v>3.9664804469273744</v>
      </c>
      <c r="F13" s="26">
        <v>4.4534134078212286</v>
      </c>
      <c r="G13" s="23">
        <v>690</v>
      </c>
      <c r="H13" s="23">
        <v>342.6</v>
      </c>
      <c r="I13" s="24">
        <v>0.49652173913043479</v>
      </c>
      <c r="J13" s="23">
        <v>157.19999999999999</v>
      </c>
      <c r="K13" s="22">
        <v>522266</v>
      </c>
      <c r="L13" s="22">
        <v>258590</v>
      </c>
      <c r="M13" s="154">
        <v>0.43278584878086113</v>
      </c>
      <c r="N13" s="8"/>
      <c r="O13" s="116"/>
      <c r="P13" s="116"/>
      <c r="Q13" s="116"/>
      <c r="R13" s="116"/>
      <c r="S13" s="116"/>
      <c r="T13" s="2"/>
    </row>
    <row r="14" spans="1:26" ht="48.75" customHeight="1" x14ac:dyDescent="0.25">
      <c r="A14" s="29">
        <v>2018</v>
      </c>
      <c r="B14" s="25">
        <v>1174</v>
      </c>
      <c r="C14" s="23">
        <v>1472.461</v>
      </c>
      <c r="D14" s="25">
        <v>355</v>
      </c>
      <c r="E14" s="26">
        <v>3.3070422535211268</v>
      </c>
      <c r="F14" s="26">
        <v>4.1477774647887324</v>
      </c>
      <c r="G14" s="23">
        <v>471.202</v>
      </c>
      <c r="H14" s="23">
        <v>433.6</v>
      </c>
      <c r="I14" s="24">
        <v>0.92019982937254097</v>
      </c>
      <c r="J14" s="23">
        <v>229.9</v>
      </c>
      <c r="K14" s="22">
        <v>535507</v>
      </c>
      <c r="L14" s="22">
        <v>283320</v>
      </c>
      <c r="M14" s="154">
        <v>0.32000983387675463</v>
      </c>
      <c r="N14" s="8"/>
      <c r="O14" s="8"/>
      <c r="P14" s="8"/>
      <c r="Q14" s="8"/>
      <c r="R14" s="8"/>
      <c r="S14" s="8"/>
    </row>
    <row r="15" spans="1:26" ht="48.75" customHeight="1" x14ac:dyDescent="0.25">
      <c r="A15" s="28">
        <v>2019</v>
      </c>
      <c r="B15" s="27">
        <v>765</v>
      </c>
      <c r="C15" s="23">
        <v>558.755</v>
      </c>
      <c r="D15" s="25">
        <v>185</v>
      </c>
      <c r="E15" s="26">
        <v>4.1351351351351351</v>
      </c>
      <c r="F15" s="26">
        <v>3.0202972972972972</v>
      </c>
      <c r="G15" s="23">
        <v>477.29199999999997</v>
      </c>
      <c r="H15" s="23">
        <v>94.54</v>
      </c>
      <c r="I15" s="24">
        <v>0.19807581103391636</v>
      </c>
      <c r="J15" s="23">
        <v>0.17100000000000001</v>
      </c>
      <c r="K15" s="22">
        <v>548888</v>
      </c>
      <c r="L15" s="22">
        <v>307380</v>
      </c>
      <c r="M15" s="154">
        <v>0.85420622634249355</v>
      </c>
      <c r="N15" s="8"/>
      <c r="O15" s="8"/>
      <c r="P15" s="8"/>
      <c r="Q15" s="8"/>
      <c r="R15" s="8"/>
      <c r="S15" s="8"/>
    </row>
    <row r="16" spans="1:26" ht="48.75" customHeight="1" x14ac:dyDescent="0.25">
      <c r="A16" s="21">
        <v>2020</v>
      </c>
      <c r="B16" s="129">
        <v>1006</v>
      </c>
      <c r="C16" s="130">
        <v>519.20436299999994</v>
      </c>
      <c r="D16" s="111">
        <v>276</v>
      </c>
      <c r="E16" s="112">
        <v>3.6485507246376812</v>
      </c>
      <c r="F16" s="112">
        <v>1.8814369971376814</v>
      </c>
      <c r="G16" s="130">
        <v>348.26400000000001</v>
      </c>
      <c r="H16" s="130">
        <v>210.2</v>
      </c>
      <c r="I16" s="113">
        <v>0.60356511152459047</v>
      </c>
      <c r="J16" s="130">
        <v>209.3</v>
      </c>
      <c r="K16" s="114">
        <v>566581</v>
      </c>
      <c r="L16" s="114">
        <v>332510</v>
      </c>
      <c r="M16" s="155">
        <v>0.63725958931390314</v>
      </c>
      <c r="N16" s="8"/>
      <c r="O16" s="8"/>
      <c r="P16" s="8"/>
      <c r="Q16" s="8"/>
      <c r="R16" s="8"/>
      <c r="S16" s="8"/>
    </row>
    <row r="17" spans="1:19" ht="48.75" customHeight="1" x14ac:dyDescent="0.25">
      <c r="A17" s="21">
        <v>2021</v>
      </c>
      <c r="B17" s="129">
        <v>1030</v>
      </c>
      <c r="C17" s="130">
        <v>725.86098339999978</v>
      </c>
      <c r="D17" s="111">
        <v>242</v>
      </c>
      <c r="E17" s="112">
        <v>4.2561983471074383</v>
      </c>
      <c r="F17" s="112">
        <v>2.9994255512396686</v>
      </c>
      <c r="G17" s="130">
        <v>234.839</v>
      </c>
      <c r="H17" s="130">
        <v>11.38</v>
      </c>
      <c r="I17" s="113">
        <v>4.8458731301018999E-2</v>
      </c>
      <c r="J17" s="130">
        <v>0</v>
      </c>
      <c r="K17" s="114">
        <v>590211</v>
      </c>
      <c r="L17" s="114">
        <v>362219</v>
      </c>
      <c r="M17" s="155">
        <v>0.32353164775435711</v>
      </c>
      <c r="N17" s="8"/>
      <c r="O17" s="8"/>
      <c r="P17" s="8"/>
      <c r="Q17" s="8"/>
      <c r="R17" s="8"/>
      <c r="S17" s="8"/>
    </row>
    <row r="18" spans="1:19" ht="44.25" customHeight="1" thickBot="1" x14ac:dyDescent="0.3">
      <c r="A18" s="150" t="s">
        <v>120</v>
      </c>
      <c r="B18" s="20">
        <v>308</v>
      </c>
      <c r="C18" s="166">
        <v>217.60047800000001</v>
      </c>
      <c r="D18" s="18">
        <v>73</v>
      </c>
      <c r="E18" s="19">
        <v>4.2191780821917808</v>
      </c>
      <c r="F18" s="19">
        <v>2.980828465753425</v>
      </c>
      <c r="G18" s="166">
        <v>99.058000000000007</v>
      </c>
      <c r="H18" s="166">
        <v>7.2</v>
      </c>
      <c r="I18" s="17">
        <v>7.2684689777705994E-2</v>
      </c>
      <c r="J18" s="166">
        <v>0</v>
      </c>
      <c r="K18" s="16">
        <v>598139</v>
      </c>
      <c r="L18" s="16">
        <v>371616</v>
      </c>
      <c r="M18" s="156">
        <v>0.45522877941472173</v>
      </c>
      <c r="N18" s="8"/>
      <c r="O18" s="8"/>
      <c r="P18" s="8"/>
      <c r="Q18" s="8"/>
      <c r="R18" s="8"/>
      <c r="S18" s="8"/>
    </row>
    <row r="19" spans="1:19" ht="48.75" customHeight="1" thickBot="1" x14ac:dyDescent="0.3">
      <c r="A19" s="15" t="s">
        <v>15</v>
      </c>
      <c r="B19" s="14">
        <v>10358</v>
      </c>
      <c r="C19" s="167">
        <v>22395.886824399997</v>
      </c>
      <c r="D19" s="14">
        <v>2830</v>
      </c>
      <c r="E19" s="13">
        <v>37.148226603843675</v>
      </c>
      <c r="F19" s="13">
        <v>73.592794399585273</v>
      </c>
      <c r="G19" s="168">
        <v>4496.6549999999997</v>
      </c>
      <c r="H19" s="168">
        <v>2039.7200000000003</v>
      </c>
      <c r="I19" s="12">
        <v>0.45360829327577951</v>
      </c>
      <c r="J19" s="168">
        <v>764.27099999999996</v>
      </c>
      <c r="K19" s="151"/>
      <c r="L19" s="151"/>
      <c r="M19" s="152"/>
      <c r="N19" s="8"/>
      <c r="O19" s="8"/>
      <c r="P19" s="8"/>
      <c r="Q19" s="8"/>
      <c r="R19" s="8"/>
      <c r="S19" s="8"/>
    </row>
    <row r="20" spans="1:19" s="2" customFormat="1" x14ac:dyDescent="0.25">
      <c r="A20" s="116"/>
      <c r="B20" s="116"/>
      <c r="C20" s="116"/>
      <c r="D20" s="117"/>
      <c r="E20" s="118"/>
      <c r="F20" s="118"/>
      <c r="G20" s="119"/>
      <c r="H20" s="116"/>
      <c r="I20" s="120"/>
      <c r="J20" s="121"/>
      <c r="K20" s="116"/>
      <c r="L20" s="116"/>
      <c r="M20" s="116"/>
    </row>
    <row r="21" spans="1:19" ht="15" customHeight="1" x14ac:dyDescent="0.25">
      <c r="A21" s="179" t="s">
        <v>117</v>
      </c>
      <c r="B21" s="179"/>
      <c r="C21" s="179"/>
      <c r="D21" s="179"/>
      <c r="E21" s="179"/>
      <c r="F21" s="179"/>
      <c r="G21" s="179"/>
      <c r="H21" s="179"/>
      <c r="I21" s="179"/>
      <c r="J21" s="179"/>
      <c r="K21" s="179"/>
      <c r="L21" s="179"/>
      <c r="M21" s="179"/>
    </row>
    <row r="22" spans="1:19" ht="15" customHeight="1" x14ac:dyDescent="0.25">
      <c r="A22" s="180"/>
      <c r="B22" s="180"/>
      <c r="C22" s="180"/>
      <c r="D22" s="180"/>
      <c r="E22" s="180"/>
      <c r="F22" s="180"/>
      <c r="G22" s="180"/>
      <c r="H22" s="180"/>
      <c r="I22" s="180"/>
      <c r="J22" s="180"/>
      <c r="K22" s="180"/>
      <c r="L22" s="180"/>
      <c r="M22" s="180"/>
    </row>
    <row r="23" spans="1:19" ht="15" customHeight="1" x14ac:dyDescent="0.25">
      <c r="A23" s="9"/>
      <c r="B23" s="10"/>
      <c r="C23" s="10"/>
      <c r="D23" s="10"/>
      <c r="E23" s="10"/>
      <c r="F23" s="10"/>
      <c r="G23" s="11"/>
      <c r="H23" s="10"/>
      <c r="I23" s="10"/>
      <c r="J23" s="10"/>
      <c r="K23" s="10"/>
      <c r="L23" s="10"/>
      <c r="M23" s="10"/>
    </row>
    <row r="24" spans="1:19" ht="15" customHeight="1" x14ac:dyDescent="0.25">
      <c r="A24" s="9"/>
      <c r="B24" s="8"/>
      <c r="C24" s="8"/>
      <c r="D24" s="8"/>
      <c r="E24" s="8"/>
      <c r="F24" s="8"/>
      <c r="G24" s="8"/>
      <c r="H24" s="8"/>
      <c r="I24" s="8"/>
      <c r="J24" s="8"/>
      <c r="K24" s="8"/>
      <c r="L24" s="8"/>
      <c r="M24" s="8"/>
    </row>
    <row r="25" spans="1:19" ht="15" customHeight="1" x14ac:dyDescent="0.25"/>
    <row r="26" spans="1:19" ht="15" customHeight="1" x14ac:dyDescent="0.25"/>
    <row r="27" spans="1:19" ht="15" customHeight="1" x14ac:dyDescent="0.25"/>
  </sheetData>
  <mergeCells count="24">
    <mergeCell ref="O2:S3"/>
    <mergeCell ref="Q5:Q6"/>
    <mergeCell ref="S5:S6"/>
    <mergeCell ref="J7:J8"/>
    <mergeCell ref="K7:K8"/>
    <mergeCell ref="L7:L8"/>
    <mergeCell ref="P5:P6"/>
    <mergeCell ref="R5:R6"/>
    <mergeCell ref="A1:M1"/>
    <mergeCell ref="O5:O6"/>
    <mergeCell ref="A21:M22"/>
    <mergeCell ref="M6:M8"/>
    <mergeCell ref="B7:B8"/>
    <mergeCell ref="C7:C8"/>
    <mergeCell ref="D7:D8"/>
    <mergeCell ref="E7:F7"/>
    <mergeCell ref="H9:J9"/>
    <mergeCell ref="A6:A8"/>
    <mergeCell ref="B6:F6"/>
    <mergeCell ref="G6:J6"/>
    <mergeCell ref="K6:L6"/>
    <mergeCell ref="H7:H8"/>
    <mergeCell ref="I7:I8"/>
    <mergeCell ref="G7:G8"/>
  </mergeCells>
  <pageMargins left="0.25" right="0.25" top="0.75" bottom="0.75" header="0.3" footer="0.3"/>
  <pageSetup paperSize="9" scale="57" fitToHeight="0" orientation="landscape" horizontalDpi="4294967294"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1" tint="0.499984740745262"/>
    <pageSetUpPr fitToPage="1"/>
  </sheetPr>
  <dimension ref="A1:P48"/>
  <sheetViews>
    <sheetView zoomScale="60" zoomScaleNormal="60" workbookViewId="0">
      <pane ySplit="5" topLeftCell="A6" activePane="bottomLeft" state="frozen"/>
      <selection pane="bottomLeft" sqref="A1:K1"/>
    </sheetView>
  </sheetViews>
  <sheetFormatPr defaultRowHeight="15" x14ac:dyDescent="0.25"/>
  <cols>
    <col min="1" max="1" width="54.28515625" customWidth="1"/>
    <col min="2" max="11" width="15.7109375" customWidth="1"/>
  </cols>
  <sheetData>
    <row r="1" spans="1:16" s="99" customFormat="1" ht="23.25" x14ac:dyDescent="0.35">
      <c r="A1" s="214" t="s">
        <v>81</v>
      </c>
      <c r="B1" s="215"/>
      <c r="C1" s="215"/>
      <c r="D1" s="215"/>
      <c r="E1" s="215"/>
      <c r="F1" s="215"/>
      <c r="G1" s="215"/>
      <c r="H1" s="215"/>
      <c r="I1" s="215"/>
      <c r="J1" s="215"/>
      <c r="K1" s="215"/>
    </row>
    <row r="3" spans="1:16" ht="18" x14ac:dyDescent="0.25">
      <c r="A3" s="40" t="s">
        <v>118</v>
      </c>
      <c r="B3" s="8"/>
      <c r="C3" s="8"/>
      <c r="D3" s="8"/>
      <c r="E3" s="8"/>
      <c r="F3" s="8"/>
      <c r="P3" s="100"/>
    </row>
    <row r="4" spans="1:16" ht="15.75" thickBot="1" x14ac:dyDescent="0.3"/>
    <row r="5" spans="1:16" ht="16.5" thickBot="1" x14ac:dyDescent="0.3">
      <c r="A5" s="101" t="s">
        <v>29</v>
      </c>
      <c r="B5" s="102">
        <v>2013</v>
      </c>
      <c r="C5" s="102">
        <v>2014</v>
      </c>
      <c r="D5" s="102">
        <v>2015</v>
      </c>
      <c r="E5" s="133">
        <v>2016</v>
      </c>
      <c r="F5" s="102">
        <v>2017</v>
      </c>
      <c r="G5" s="102">
        <v>2018</v>
      </c>
      <c r="H5" s="102">
        <v>2019</v>
      </c>
      <c r="I5" s="102">
        <v>2020</v>
      </c>
      <c r="J5" s="102">
        <v>2021</v>
      </c>
      <c r="K5" s="102">
        <v>2022</v>
      </c>
    </row>
    <row r="6" spans="1:16" ht="32.25" thickBot="1" x14ac:dyDescent="0.3">
      <c r="A6" s="103" t="s">
        <v>82</v>
      </c>
      <c r="B6" s="104">
        <v>5.5113119678139376E-4</v>
      </c>
      <c r="C6" s="105">
        <v>6.4058246132092786E-4</v>
      </c>
      <c r="D6" s="104">
        <v>8.3743326703653303E-4</v>
      </c>
      <c r="E6" s="105">
        <v>6.14137077780759E-4</v>
      </c>
      <c r="F6" s="106">
        <v>6.8547445171617525E-4</v>
      </c>
      <c r="G6" s="106">
        <v>6.6292317374002578E-4</v>
      </c>
      <c r="H6" s="107">
        <v>3.3704508023494776E-4</v>
      </c>
      <c r="I6" s="107">
        <v>4.8713246649640562E-4</v>
      </c>
      <c r="J6" s="107">
        <v>4.10022856232771E-4</v>
      </c>
      <c r="K6" s="107">
        <v>1.2204521022705424E-4</v>
      </c>
    </row>
    <row r="8" spans="1:16" x14ac:dyDescent="0.25">
      <c r="A8" s="108"/>
      <c r="B8" s="109"/>
      <c r="C8" s="109"/>
      <c r="D8" s="109"/>
      <c r="E8" s="109"/>
      <c r="F8" s="109"/>
      <c r="G8" s="6"/>
      <c r="H8" s="6"/>
      <c r="I8" s="6"/>
      <c r="J8" s="6"/>
      <c r="K8" s="6"/>
      <c r="L8" s="6"/>
      <c r="M8" s="6"/>
      <c r="N8" s="6"/>
      <c r="O8" s="6"/>
      <c r="P8" s="6"/>
    </row>
    <row r="9" spans="1:16" x14ac:dyDescent="0.25">
      <c r="A9" s="110"/>
      <c r="B9" s="109"/>
      <c r="C9" s="109"/>
      <c r="D9" s="109"/>
      <c r="E9" s="109"/>
      <c r="F9" s="109"/>
      <c r="G9" s="6"/>
      <c r="H9" s="6"/>
      <c r="I9" s="6"/>
      <c r="J9" s="6"/>
      <c r="K9" s="6"/>
      <c r="L9" s="6"/>
      <c r="M9" s="6"/>
      <c r="N9" s="6"/>
      <c r="O9" s="6"/>
      <c r="P9" s="6"/>
    </row>
    <row r="10" spans="1:16" ht="15.75" x14ac:dyDescent="0.25">
      <c r="A10" s="9"/>
      <c r="B10" s="10"/>
      <c r="C10" s="10"/>
      <c r="D10" s="10"/>
      <c r="E10" s="10"/>
      <c r="F10" s="10"/>
      <c r="G10" s="11"/>
      <c r="H10" s="10"/>
      <c r="I10" s="10"/>
      <c r="J10" s="10"/>
      <c r="K10" s="10"/>
      <c r="L10" s="10"/>
      <c r="M10" s="10"/>
      <c r="N10" s="10"/>
      <c r="O10" s="10"/>
      <c r="P10" s="10"/>
    </row>
    <row r="11" spans="1:16" x14ac:dyDescent="0.25">
      <c r="A11" s="9"/>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sheetData>
  <mergeCells count="1">
    <mergeCell ref="A1:K1"/>
  </mergeCells>
  <pageMargins left="0.7" right="0.7" top="0.78740157499999996" bottom="0.78740157499999996" header="0.3" footer="0.3"/>
  <pageSetup paperSize="9" scale="67"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1" tint="0.499984740745262"/>
    <pageSetUpPr fitToPage="1"/>
  </sheetPr>
  <dimension ref="A1:J34"/>
  <sheetViews>
    <sheetView zoomScale="90" zoomScaleNormal="90" workbookViewId="0">
      <pane ySplit="6" topLeftCell="A7" activePane="bottomLeft" state="frozen"/>
      <selection pane="bottomLeft" sqref="A1:J1"/>
    </sheetView>
  </sheetViews>
  <sheetFormatPr defaultRowHeight="15" x14ac:dyDescent="0.25"/>
  <cols>
    <col min="1" max="1" width="12.42578125" style="7" customWidth="1"/>
    <col min="2" max="2" width="17.7109375" style="7" customWidth="1"/>
    <col min="3" max="6" width="15.7109375" style="7" customWidth="1"/>
    <col min="7" max="7" width="10.7109375" style="7" customWidth="1"/>
    <col min="8" max="10" width="15.7109375" style="7" customWidth="1"/>
    <col min="11" max="11" width="11" style="7" customWidth="1"/>
    <col min="12" max="12" width="11.42578125" style="7" customWidth="1"/>
    <col min="13" max="16384" width="9.140625" style="7"/>
  </cols>
  <sheetData>
    <row r="1" spans="1:10" ht="23.25" x14ac:dyDescent="0.35">
      <c r="A1" s="217" t="s">
        <v>67</v>
      </c>
      <c r="B1" s="215"/>
      <c r="C1" s="215"/>
      <c r="D1" s="215"/>
      <c r="E1" s="215"/>
      <c r="F1" s="215"/>
      <c r="G1" s="215"/>
      <c r="H1" s="215"/>
      <c r="I1" s="215"/>
      <c r="J1" s="215"/>
    </row>
    <row r="2" spans="1:10" x14ac:dyDescent="0.25">
      <c r="A2" s="74"/>
      <c r="B2" s="74"/>
      <c r="C2" s="74"/>
      <c r="D2" s="74"/>
      <c r="E2" s="74"/>
      <c r="F2" s="74"/>
      <c r="G2" s="74"/>
      <c r="H2" s="74"/>
    </row>
    <row r="3" spans="1:10" s="174" customFormat="1" x14ac:dyDescent="0.25">
      <c r="A3" s="218" t="s">
        <v>119</v>
      </c>
      <c r="B3" s="218"/>
      <c r="C3" s="218"/>
      <c r="D3" s="218"/>
      <c r="E3" s="218"/>
      <c r="F3" s="218"/>
      <c r="G3" s="173"/>
      <c r="H3" s="173"/>
    </row>
    <row r="4" spans="1:10" ht="15.75" thickBot="1" x14ac:dyDescent="0.3">
      <c r="A4" s="74"/>
      <c r="B4" s="74"/>
      <c r="C4" s="74"/>
      <c r="D4" s="74"/>
      <c r="E4" s="74"/>
      <c r="F4" s="74"/>
      <c r="G4" s="74"/>
      <c r="H4" s="74"/>
    </row>
    <row r="5" spans="1:10" x14ac:dyDescent="0.25">
      <c r="A5" s="219" t="s">
        <v>68</v>
      </c>
      <c r="B5" s="220"/>
      <c r="C5" s="220"/>
      <c r="D5" s="220"/>
      <c r="E5" s="220"/>
      <c r="F5" s="221"/>
      <c r="G5" s="74"/>
      <c r="H5" s="219" t="s">
        <v>69</v>
      </c>
      <c r="I5" s="220"/>
      <c r="J5" s="221"/>
    </row>
    <row r="6" spans="1:10" ht="30" x14ac:dyDescent="0.25">
      <c r="A6" s="75" t="s">
        <v>29</v>
      </c>
      <c r="B6" s="76" t="s">
        <v>70</v>
      </c>
      <c r="C6" s="77" t="s">
        <v>71</v>
      </c>
      <c r="D6" s="78" t="s">
        <v>72</v>
      </c>
      <c r="E6" s="77" t="s">
        <v>73</v>
      </c>
      <c r="F6" s="79" t="s">
        <v>74</v>
      </c>
      <c r="G6" s="74"/>
      <c r="H6" s="80" t="s">
        <v>75</v>
      </c>
      <c r="I6" s="81" t="s">
        <v>76</v>
      </c>
      <c r="J6" s="82" t="s">
        <v>77</v>
      </c>
    </row>
    <row r="7" spans="1:10" ht="15.75" thickBot="1" x14ac:dyDescent="0.3">
      <c r="A7" s="75">
        <v>2010</v>
      </c>
      <c r="B7" s="83">
        <v>4</v>
      </c>
      <c r="C7" s="84">
        <v>2</v>
      </c>
      <c r="D7" s="84">
        <v>1</v>
      </c>
      <c r="E7" s="84">
        <v>1</v>
      </c>
      <c r="F7" s="85">
        <v>0</v>
      </c>
      <c r="G7" s="74"/>
      <c r="H7" s="86">
        <v>278</v>
      </c>
      <c r="I7" s="87" t="s">
        <v>121</v>
      </c>
      <c r="J7" s="88" t="s">
        <v>122</v>
      </c>
    </row>
    <row r="8" spans="1:10" x14ac:dyDescent="0.25">
      <c r="A8" s="75">
        <v>2011</v>
      </c>
      <c r="B8" s="83">
        <v>0</v>
      </c>
      <c r="C8" s="84">
        <v>0</v>
      </c>
      <c r="D8" s="84">
        <v>0</v>
      </c>
      <c r="E8" s="84">
        <v>0</v>
      </c>
      <c r="F8" s="85">
        <v>0</v>
      </c>
      <c r="G8" s="74"/>
      <c r="H8" s="74"/>
    </row>
    <row r="9" spans="1:10" x14ac:dyDescent="0.25">
      <c r="A9" s="75">
        <v>2012</v>
      </c>
      <c r="B9" s="83">
        <v>17</v>
      </c>
      <c r="C9" s="84">
        <v>16</v>
      </c>
      <c r="D9" s="84">
        <v>0</v>
      </c>
      <c r="E9" s="84">
        <v>1</v>
      </c>
      <c r="F9" s="85">
        <v>0</v>
      </c>
      <c r="G9" s="74"/>
      <c r="H9" s="74"/>
    </row>
    <row r="10" spans="1:10" x14ac:dyDescent="0.25">
      <c r="A10" s="75">
        <v>2013</v>
      </c>
      <c r="B10" s="83">
        <v>19</v>
      </c>
      <c r="C10" s="84">
        <v>16</v>
      </c>
      <c r="D10" s="84">
        <v>2</v>
      </c>
      <c r="E10" s="84">
        <v>1</v>
      </c>
      <c r="F10" s="85">
        <v>0</v>
      </c>
      <c r="G10" s="74"/>
      <c r="H10" s="74"/>
    </row>
    <row r="11" spans="1:10" x14ac:dyDescent="0.25">
      <c r="A11" s="89">
        <v>2014</v>
      </c>
      <c r="B11" s="83">
        <v>20</v>
      </c>
      <c r="C11" s="84">
        <v>13</v>
      </c>
      <c r="D11" s="84">
        <v>6</v>
      </c>
      <c r="E11" s="84">
        <v>1</v>
      </c>
      <c r="F11" s="85">
        <v>0</v>
      </c>
      <c r="G11" s="74"/>
      <c r="H11" s="74"/>
    </row>
    <row r="12" spans="1:10" x14ac:dyDescent="0.25">
      <c r="A12" s="75">
        <v>2015</v>
      </c>
      <c r="B12" s="83">
        <v>39</v>
      </c>
      <c r="C12" s="84">
        <v>20</v>
      </c>
      <c r="D12" s="84">
        <v>18</v>
      </c>
      <c r="E12" s="84">
        <v>1</v>
      </c>
      <c r="F12" s="85">
        <v>0</v>
      </c>
      <c r="G12" s="74"/>
      <c r="H12" s="74"/>
    </row>
    <row r="13" spans="1:10" x14ac:dyDescent="0.25">
      <c r="A13" s="75">
        <v>2016</v>
      </c>
      <c r="B13" s="83">
        <v>51</v>
      </c>
      <c r="C13" s="84">
        <v>22</v>
      </c>
      <c r="D13" s="84">
        <v>21</v>
      </c>
      <c r="E13" s="84">
        <v>8</v>
      </c>
      <c r="F13" s="85">
        <v>0</v>
      </c>
      <c r="G13" s="74"/>
      <c r="H13" s="74"/>
    </row>
    <row r="14" spans="1:10" x14ac:dyDescent="0.25">
      <c r="A14" s="75">
        <v>2017</v>
      </c>
      <c r="B14" s="83">
        <v>64</v>
      </c>
      <c r="C14" s="84">
        <v>32</v>
      </c>
      <c r="D14" s="84">
        <v>17</v>
      </c>
      <c r="E14" s="84">
        <v>8</v>
      </c>
      <c r="F14" s="85">
        <v>7</v>
      </c>
      <c r="G14" s="74"/>
    </row>
    <row r="15" spans="1:10" x14ac:dyDescent="0.25">
      <c r="A15" s="75">
        <v>2018</v>
      </c>
      <c r="B15" s="83">
        <v>53</v>
      </c>
      <c r="C15" s="84">
        <v>33</v>
      </c>
      <c r="D15" s="84">
        <v>6</v>
      </c>
      <c r="E15" s="84">
        <v>7</v>
      </c>
      <c r="F15" s="85">
        <v>7</v>
      </c>
      <c r="G15" s="74"/>
    </row>
    <row r="16" spans="1:10" x14ac:dyDescent="0.25">
      <c r="A16" s="75">
        <v>2019</v>
      </c>
      <c r="B16" s="83">
        <v>20</v>
      </c>
      <c r="C16" s="84">
        <v>14</v>
      </c>
      <c r="D16" s="84">
        <v>1</v>
      </c>
      <c r="E16" s="84">
        <v>0</v>
      </c>
      <c r="F16" s="85">
        <v>5</v>
      </c>
      <c r="G16" s="74"/>
    </row>
    <row r="17" spans="1:7" x14ac:dyDescent="0.25">
      <c r="A17" s="75">
        <v>2020</v>
      </c>
      <c r="B17" s="83">
        <v>18</v>
      </c>
      <c r="C17" s="84">
        <v>8</v>
      </c>
      <c r="D17" s="84">
        <v>0</v>
      </c>
      <c r="E17" s="84">
        <v>0</v>
      </c>
      <c r="F17" s="85">
        <v>10</v>
      </c>
      <c r="G17" s="74"/>
    </row>
    <row r="18" spans="1:7" ht="15.75" customHeight="1" x14ac:dyDescent="0.25">
      <c r="A18" s="75">
        <v>2021</v>
      </c>
      <c r="B18" s="83">
        <v>23</v>
      </c>
      <c r="C18" s="84">
        <v>2</v>
      </c>
      <c r="D18" s="84">
        <v>0</v>
      </c>
      <c r="E18" s="84">
        <v>0</v>
      </c>
      <c r="F18" s="85">
        <v>21</v>
      </c>
      <c r="G18" s="74"/>
    </row>
    <row r="19" spans="1:7" ht="15.75" customHeight="1" x14ac:dyDescent="0.25">
      <c r="A19" s="75">
        <v>2022</v>
      </c>
      <c r="B19" s="83">
        <v>6</v>
      </c>
      <c r="C19" s="84">
        <v>0</v>
      </c>
      <c r="D19" s="84">
        <v>0</v>
      </c>
      <c r="E19" s="84">
        <v>0</v>
      </c>
      <c r="F19" s="85">
        <v>6</v>
      </c>
      <c r="G19" s="74"/>
    </row>
    <row r="20" spans="1:7" ht="15.75" customHeight="1" thickBot="1" x14ac:dyDescent="0.3">
      <c r="A20" s="90" t="s">
        <v>15</v>
      </c>
      <c r="B20" s="91">
        <v>334</v>
      </c>
      <c r="C20" s="92">
        <v>178</v>
      </c>
      <c r="D20" s="93">
        <v>72</v>
      </c>
      <c r="E20" s="94">
        <v>28</v>
      </c>
      <c r="F20" s="95">
        <v>56</v>
      </c>
    </row>
    <row r="21" spans="1:7" x14ac:dyDescent="0.25">
      <c r="A21" s="74"/>
      <c r="B21" s="74"/>
      <c r="C21" s="74"/>
      <c r="D21" s="74"/>
      <c r="E21" s="74"/>
      <c r="F21" s="74"/>
      <c r="G21" s="74"/>
    </row>
    <row r="22" spans="1:7" x14ac:dyDescent="0.25">
      <c r="A22" s="222" t="s">
        <v>78</v>
      </c>
      <c r="B22" s="222"/>
      <c r="C22" s="222"/>
      <c r="D22" s="222"/>
      <c r="E22" s="222"/>
      <c r="F22" s="222"/>
      <c r="G22" s="74"/>
    </row>
    <row r="23" spans="1:7" x14ac:dyDescent="0.25">
      <c r="A23" s="223" t="s">
        <v>79</v>
      </c>
      <c r="B23" s="223"/>
      <c r="C23" s="223"/>
      <c r="D23" s="223"/>
      <c r="E23" s="223"/>
      <c r="F23" s="223"/>
      <c r="G23" s="74"/>
    </row>
    <row r="24" spans="1:7" x14ac:dyDescent="0.25">
      <c r="A24" s="223"/>
      <c r="B24" s="223"/>
      <c r="C24" s="223"/>
      <c r="D24" s="223"/>
      <c r="E24" s="223"/>
      <c r="F24" s="223"/>
      <c r="G24" s="74"/>
    </row>
    <row r="25" spans="1:7" x14ac:dyDescent="0.25">
      <c r="A25" s="223"/>
      <c r="B25" s="223"/>
      <c r="C25" s="223"/>
      <c r="D25" s="223"/>
      <c r="E25" s="223"/>
      <c r="F25" s="223"/>
      <c r="G25" s="74"/>
    </row>
    <row r="26" spans="1:7" x14ac:dyDescent="0.25">
      <c r="A26" s="223"/>
      <c r="B26" s="223"/>
      <c r="C26" s="223"/>
      <c r="D26" s="223"/>
      <c r="E26" s="223"/>
      <c r="F26" s="223"/>
      <c r="G26" s="74"/>
    </row>
    <row r="27" spans="1:7" x14ac:dyDescent="0.25">
      <c r="A27" s="216" t="s">
        <v>80</v>
      </c>
      <c r="B27" s="216"/>
      <c r="C27" s="216"/>
      <c r="D27" s="216"/>
      <c r="E27" s="216"/>
      <c r="F27" s="216"/>
      <c r="G27" s="74"/>
    </row>
    <row r="28" spans="1:7" ht="26.25" customHeight="1" x14ac:dyDescent="0.25">
      <c r="A28" s="216"/>
      <c r="B28" s="216"/>
      <c r="C28" s="216"/>
      <c r="D28" s="216"/>
      <c r="E28" s="216"/>
      <c r="F28" s="216"/>
      <c r="G28" s="74"/>
    </row>
    <row r="29" spans="1:7" x14ac:dyDescent="0.25">
      <c r="G29" s="74"/>
    </row>
    <row r="30" spans="1:7" x14ac:dyDescent="0.25">
      <c r="A30" s="96"/>
      <c r="G30" s="74"/>
    </row>
    <row r="31" spans="1:7" x14ac:dyDescent="0.25">
      <c r="A31" s="97"/>
      <c r="G31" s="74"/>
    </row>
    <row r="32" spans="1:7" x14ac:dyDescent="0.25">
      <c r="A32" s="98"/>
      <c r="G32" s="74"/>
    </row>
    <row r="33" spans="1:1" x14ac:dyDescent="0.25">
      <c r="A33" s="97"/>
    </row>
    <row r="34" spans="1:1" x14ac:dyDescent="0.25">
      <c r="A34" s="97"/>
    </row>
  </sheetData>
  <mergeCells count="7">
    <mergeCell ref="A27:F28"/>
    <mergeCell ref="A1:J1"/>
    <mergeCell ref="A3:F3"/>
    <mergeCell ref="A5:F5"/>
    <mergeCell ref="H5:J5"/>
    <mergeCell ref="A22:F22"/>
    <mergeCell ref="A23:F26"/>
  </mergeCells>
  <pageMargins left="0.7" right="0.7" top="0.78740157499999996" bottom="0.78740157499999996" header="0.3" footer="0.3"/>
  <pageSetup paperSize="9" scale="82" fitToHeight="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tint="-0.499984740745262"/>
    <pageSetUpPr fitToPage="1"/>
  </sheetPr>
  <dimension ref="A1:AW63"/>
  <sheetViews>
    <sheetView zoomScale="63" zoomScaleNormal="63"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30.7109375" customWidth="1"/>
    <col min="2" max="2" width="20.7109375" customWidth="1"/>
    <col min="3" max="4" width="8.7109375" customWidth="1"/>
    <col min="5" max="9" width="8.7109375" hidden="1" customWidth="1"/>
    <col min="10" max="10" width="9.5703125" hidden="1" customWidth="1"/>
    <col min="11" max="11" width="10.140625" hidden="1" customWidth="1"/>
    <col min="12" max="14" width="8.7109375" hidden="1" customWidth="1"/>
    <col min="16" max="16" width="30.7109375" customWidth="1"/>
    <col min="17" max="17" width="20.7109375" customWidth="1"/>
    <col min="18" max="24" width="8.7109375" customWidth="1"/>
    <col min="25" max="25" width="9.5703125" customWidth="1"/>
    <col min="26" max="26" width="10.140625" customWidth="1"/>
    <col min="27" max="29" width="8.7109375" customWidth="1"/>
    <col min="31" max="31" width="30.7109375" customWidth="1"/>
    <col min="32" max="32" width="20.7109375" customWidth="1"/>
    <col min="33" max="36" width="8.7109375" customWidth="1"/>
  </cols>
  <sheetData>
    <row r="1" spans="1:36" ht="23.25" x14ac:dyDescent="0.35">
      <c r="A1" s="128" t="s">
        <v>86</v>
      </c>
      <c r="B1" s="127"/>
      <c r="C1" s="127"/>
      <c r="D1" s="127"/>
      <c r="E1" s="127"/>
      <c r="F1" s="127"/>
      <c r="G1" s="127"/>
      <c r="H1" s="127"/>
      <c r="I1" s="127"/>
      <c r="J1" s="127"/>
      <c r="K1" s="127"/>
      <c r="L1" s="127"/>
      <c r="M1" s="127"/>
      <c r="N1" s="127"/>
      <c r="P1" s="237" t="s">
        <v>32</v>
      </c>
      <c r="Q1" s="215"/>
      <c r="R1" s="215"/>
      <c r="S1" s="215"/>
      <c r="T1" s="215"/>
      <c r="U1" s="215"/>
      <c r="V1" s="215"/>
      <c r="W1" s="215"/>
      <c r="X1" s="215"/>
      <c r="Y1" s="215"/>
      <c r="Z1" s="215"/>
      <c r="AA1" s="215"/>
      <c r="AB1" s="215"/>
      <c r="AC1" s="215"/>
      <c r="AE1" s="237" t="s">
        <v>33</v>
      </c>
      <c r="AF1" s="215"/>
      <c r="AG1" s="215"/>
      <c r="AH1" s="215"/>
      <c r="AI1" s="215"/>
      <c r="AJ1" s="215"/>
    </row>
    <row r="2" spans="1:36" ht="19.5" thickBot="1" x14ac:dyDescent="0.35">
      <c r="A2" s="44"/>
      <c r="P2" s="44"/>
      <c r="AE2" s="44"/>
    </row>
    <row r="3" spans="1:36" ht="15.75" customHeight="1" thickBot="1" x14ac:dyDescent="0.3">
      <c r="A3" s="231" t="s">
        <v>34</v>
      </c>
      <c r="B3" s="233" t="s">
        <v>31</v>
      </c>
      <c r="C3" s="234"/>
      <c r="D3" s="235"/>
      <c r="E3" s="235"/>
      <c r="F3" s="235"/>
      <c r="G3" s="235"/>
      <c r="H3" s="235"/>
      <c r="I3" s="235"/>
      <c r="J3" s="235"/>
      <c r="K3" s="235"/>
      <c r="L3" s="235"/>
      <c r="M3" s="235"/>
      <c r="N3" s="236"/>
      <c r="P3" s="231" t="s">
        <v>34</v>
      </c>
      <c r="Q3" s="233" t="s">
        <v>31</v>
      </c>
      <c r="R3" s="234"/>
      <c r="S3" s="235"/>
      <c r="T3" s="235"/>
      <c r="U3" s="235"/>
      <c r="V3" s="235"/>
      <c r="W3" s="235"/>
      <c r="X3" s="235"/>
      <c r="Y3" s="235"/>
      <c r="Z3" s="235"/>
      <c r="AA3" s="235"/>
      <c r="AB3" s="235"/>
      <c r="AC3" s="236"/>
      <c r="AE3" s="231" t="s">
        <v>34</v>
      </c>
      <c r="AF3" s="238" t="s">
        <v>31</v>
      </c>
      <c r="AG3" s="238"/>
      <c r="AH3" s="238"/>
      <c r="AI3" s="238"/>
      <c r="AJ3" s="238"/>
    </row>
    <row r="4" spans="1:36" ht="15.75" customHeight="1" thickBot="1" x14ac:dyDescent="0.3">
      <c r="A4" s="232"/>
      <c r="B4" s="45"/>
      <c r="C4" s="45" t="s">
        <v>87</v>
      </c>
      <c r="D4" s="45" t="s">
        <v>88</v>
      </c>
      <c r="E4" s="45" t="s">
        <v>89</v>
      </c>
      <c r="F4" s="45" t="s">
        <v>90</v>
      </c>
      <c r="G4" s="45" t="s">
        <v>91</v>
      </c>
      <c r="H4" s="45" t="s">
        <v>92</v>
      </c>
      <c r="I4" s="45" t="s">
        <v>93</v>
      </c>
      <c r="J4" s="45" t="s">
        <v>94</v>
      </c>
      <c r="K4" s="45" t="s">
        <v>95</v>
      </c>
      <c r="L4" s="45" t="s">
        <v>96</v>
      </c>
      <c r="M4" s="45" t="s">
        <v>97</v>
      </c>
      <c r="N4" s="45" t="s">
        <v>98</v>
      </c>
      <c r="P4" s="232"/>
      <c r="Q4" s="45"/>
      <c r="R4" s="45" t="s">
        <v>35</v>
      </c>
      <c r="S4" s="45" t="s">
        <v>36</v>
      </c>
      <c r="T4" s="45" t="s">
        <v>37</v>
      </c>
      <c r="U4" s="45" t="s">
        <v>38</v>
      </c>
      <c r="V4" s="45" t="s">
        <v>39</v>
      </c>
      <c r="W4" s="45" t="s">
        <v>40</v>
      </c>
      <c r="X4" s="45" t="s">
        <v>41</v>
      </c>
      <c r="Y4" s="45" t="s">
        <v>42</v>
      </c>
      <c r="Z4" s="45" t="s">
        <v>43</v>
      </c>
      <c r="AA4" s="45" t="s">
        <v>44</v>
      </c>
      <c r="AB4" s="45" t="s">
        <v>45</v>
      </c>
      <c r="AC4" s="45" t="s">
        <v>46</v>
      </c>
      <c r="AE4" s="232"/>
      <c r="AF4" s="45"/>
      <c r="AG4" s="45" t="s">
        <v>47</v>
      </c>
      <c r="AH4" s="45" t="s">
        <v>48</v>
      </c>
      <c r="AI4" s="45" t="s">
        <v>49</v>
      </c>
      <c r="AJ4" s="45" t="s">
        <v>50</v>
      </c>
    </row>
    <row r="5" spans="1:36" ht="15" customHeight="1" x14ac:dyDescent="0.25">
      <c r="A5" s="230" t="s">
        <v>51</v>
      </c>
      <c r="B5" s="46" t="s">
        <v>4</v>
      </c>
      <c r="C5" s="47">
        <v>17</v>
      </c>
      <c r="D5" s="47">
        <v>17</v>
      </c>
      <c r="E5" s="47"/>
      <c r="F5" s="48"/>
      <c r="G5" s="47"/>
      <c r="H5" s="47"/>
      <c r="I5" s="47"/>
      <c r="J5" s="47"/>
      <c r="K5" s="47"/>
      <c r="L5" s="47"/>
      <c r="M5" s="47"/>
      <c r="N5" s="47"/>
      <c r="P5" s="230" t="s">
        <v>51</v>
      </c>
      <c r="Q5" s="46" t="s">
        <v>4</v>
      </c>
      <c r="R5" s="47">
        <v>19</v>
      </c>
      <c r="S5" s="47">
        <v>19</v>
      </c>
      <c r="T5" s="47">
        <v>28</v>
      </c>
      <c r="U5" s="48">
        <v>13</v>
      </c>
      <c r="V5" s="47">
        <v>14</v>
      </c>
      <c r="W5" s="47">
        <v>21</v>
      </c>
      <c r="X5" s="47">
        <v>20</v>
      </c>
      <c r="Y5" s="47">
        <v>21</v>
      </c>
      <c r="Z5" s="47">
        <v>34</v>
      </c>
      <c r="AA5" s="47">
        <v>16</v>
      </c>
      <c r="AB5" s="47">
        <v>22</v>
      </c>
      <c r="AC5" s="47">
        <v>15</v>
      </c>
      <c r="AE5" s="230" t="s">
        <v>51</v>
      </c>
      <c r="AF5" s="49" t="s">
        <v>4</v>
      </c>
      <c r="AG5" s="50">
        <v>17</v>
      </c>
      <c r="AH5" s="50">
        <v>10</v>
      </c>
      <c r="AI5" s="50">
        <v>18</v>
      </c>
      <c r="AJ5" s="50">
        <v>19</v>
      </c>
    </row>
    <row r="6" spans="1:36" x14ac:dyDescent="0.25">
      <c r="A6" s="225"/>
      <c r="B6" s="51" t="s">
        <v>5</v>
      </c>
      <c r="C6" s="52">
        <v>53</v>
      </c>
      <c r="D6" s="52">
        <v>59</v>
      </c>
      <c r="E6" s="52"/>
      <c r="F6" s="53"/>
      <c r="G6" s="52"/>
      <c r="H6" s="52"/>
      <c r="I6" s="52"/>
      <c r="J6" s="52"/>
      <c r="K6" s="52"/>
      <c r="L6" s="52"/>
      <c r="M6" s="52"/>
      <c r="N6" s="52"/>
      <c r="P6" s="225"/>
      <c r="Q6" s="51" t="s">
        <v>5</v>
      </c>
      <c r="R6" s="52">
        <v>47</v>
      </c>
      <c r="S6" s="52">
        <v>91</v>
      </c>
      <c r="T6" s="52">
        <v>102</v>
      </c>
      <c r="U6" s="53">
        <v>71</v>
      </c>
      <c r="V6" s="52">
        <v>24</v>
      </c>
      <c r="W6" s="52">
        <v>55</v>
      </c>
      <c r="X6" s="52">
        <v>62</v>
      </c>
      <c r="Y6" s="52">
        <v>91</v>
      </c>
      <c r="Z6" s="52">
        <v>137</v>
      </c>
      <c r="AA6" s="52">
        <v>75</v>
      </c>
      <c r="AB6" s="52">
        <v>92</v>
      </c>
      <c r="AC6" s="52">
        <v>31</v>
      </c>
      <c r="AE6" s="225"/>
      <c r="AF6" s="54" t="s">
        <v>5</v>
      </c>
      <c r="AG6" s="55">
        <v>43</v>
      </c>
      <c r="AH6" s="55">
        <v>43</v>
      </c>
      <c r="AI6" s="55">
        <v>55</v>
      </c>
      <c r="AJ6" s="55">
        <v>79</v>
      </c>
    </row>
    <row r="7" spans="1:36" ht="15.75" thickBot="1" x14ac:dyDescent="0.3">
      <c r="A7" s="226"/>
      <c r="B7" s="56" t="s">
        <v>6</v>
      </c>
      <c r="C7" s="57">
        <v>22.517416999999998</v>
      </c>
      <c r="D7" s="57">
        <v>39.958649999999999</v>
      </c>
      <c r="E7" s="57"/>
      <c r="F7" s="58"/>
      <c r="G7" s="57"/>
      <c r="H7" s="125"/>
      <c r="I7" s="125"/>
      <c r="J7" s="57"/>
      <c r="K7" s="57"/>
      <c r="L7" s="57"/>
      <c r="M7" s="125"/>
      <c r="N7" s="57"/>
      <c r="P7" s="226"/>
      <c r="Q7" s="56" t="s">
        <v>6</v>
      </c>
      <c r="R7" s="57">
        <v>32.016475999999997</v>
      </c>
      <c r="S7" s="57">
        <v>32.668553000000003</v>
      </c>
      <c r="T7" s="57">
        <v>39.341085</v>
      </c>
      <c r="U7" s="58">
        <v>19.555747</v>
      </c>
      <c r="V7" s="57">
        <v>24.114359</v>
      </c>
      <c r="W7" s="125">
        <v>36.073861000000001</v>
      </c>
      <c r="X7" s="125">
        <v>46.094065999999998</v>
      </c>
      <c r="Y7" s="57">
        <v>31.853304000000001</v>
      </c>
      <c r="Z7" s="57">
        <v>62.736493150000001</v>
      </c>
      <c r="AA7" s="57">
        <v>41.169281959999999</v>
      </c>
      <c r="AB7" s="125">
        <v>44.078350100000002</v>
      </c>
      <c r="AC7" s="57">
        <v>33.502758</v>
      </c>
      <c r="AE7" s="226"/>
      <c r="AF7" s="59" t="s">
        <v>6</v>
      </c>
      <c r="AG7" s="60">
        <v>90.357737</v>
      </c>
      <c r="AH7" s="60">
        <v>26.846800999999999</v>
      </c>
      <c r="AI7" s="60">
        <v>52.683549999999997</v>
      </c>
      <c r="AJ7" s="60">
        <v>33.931905749999999</v>
      </c>
    </row>
    <row r="8" spans="1:36" ht="15" customHeight="1" x14ac:dyDescent="0.25">
      <c r="A8" s="230" t="s">
        <v>52</v>
      </c>
      <c r="B8" s="61" t="s">
        <v>4</v>
      </c>
      <c r="C8" s="62"/>
      <c r="D8" s="62"/>
      <c r="E8" s="62"/>
      <c r="F8" s="63"/>
      <c r="G8" s="62"/>
      <c r="H8" s="62"/>
      <c r="I8" s="62"/>
      <c r="J8" s="62"/>
      <c r="K8" s="62"/>
      <c r="L8" s="62"/>
      <c r="M8" s="62"/>
      <c r="N8" s="62"/>
      <c r="P8" s="230" t="s">
        <v>52</v>
      </c>
      <c r="Q8" s="61" t="s">
        <v>4</v>
      </c>
      <c r="R8" s="62"/>
      <c r="S8" s="62">
        <v>2</v>
      </c>
      <c r="T8" s="62" t="s">
        <v>83</v>
      </c>
      <c r="U8" s="63" t="s">
        <v>83</v>
      </c>
      <c r="V8" s="62" t="s">
        <v>83</v>
      </c>
      <c r="W8" s="62" t="s">
        <v>83</v>
      </c>
      <c r="X8" s="62" t="s">
        <v>83</v>
      </c>
      <c r="Y8" s="62" t="s">
        <v>83</v>
      </c>
      <c r="Z8" s="62" t="s">
        <v>83</v>
      </c>
      <c r="AA8" s="62" t="s">
        <v>83</v>
      </c>
      <c r="AB8" s="62" t="s">
        <v>83</v>
      </c>
      <c r="AC8" s="62">
        <v>1</v>
      </c>
      <c r="AE8" s="230" t="s">
        <v>52</v>
      </c>
      <c r="AF8" s="64" t="s">
        <v>4</v>
      </c>
      <c r="AG8" s="50">
        <v>1</v>
      </c>
      <c r="AH8" s="50"/>
      <c r="AI8" s="50"/>
      <c r="AJ8" s="50"/>
    </row>
    <row r="9" spans="1:36" x14ac:dyDescent="0.25">
      <c r="A9" s="225"/>
      <c r="B9" s="51" t="s">
        <v>5</v>
      </c>
      <c r="C9" s="52"/>
      <c r="D9" s="52"/>
      <c r="E9" s="52"/>
      <c r="F9" s="53"/>
      <c r="G9" s="52"/>
      <c r="H9" s="52"/>
      <c r="I9" s="52"/>
      <c r="J9" s="52"/>
      <c r="K9" s="52"/>
      <c r="L9" s="52"/>
      <c r="M9" s="52"/>
      <c r="N9" s="52"/>
      <c r="P9" s="225"/>
      <c r="Q9" s="51" t="s">
        <v>5</v>
      </c>
      <c r="R9" s="52"/>
      <c r="S9" s="52">
        <v>6</v>
      </c>
      <c r="T9" s="52" t="s">
        <v>83</v>
      </c>
      <c r="U9" s="53" t="s">
        <v>83</v>
      </c>
      <c r="V9" s="52" t="s">
        <v>83</v>
      </c>
      <c r="W9" s="52" t="s">
        <v>83</v>
      </c>
      <c r="X9" s="52" t="s">
        <v>83</v>
      </c>
      <c r="Y9" s="52" t="s">
        <v>83</v>
      </c>
      <c r="Z9" s="52" t="s">
        <v>83</v>
      </c>
      <c r="AA9" s="52" t="s">
        <v>83</v>
      </c>
      <c r="AB9" s="52" t="s">
        <v>83</v>
      </c>
      <c r="AC9" s="52">
        <v>1</v>
      </c>
      <c r="AE9" s="225"/>
      <c r="AF9" s="54" t="s">
        <v>5</v>
      </c>
      <c r="AG9" s="55">
        <v>7</v>
      </c>
      <c r="AH9" s="55"/>
      <c r="AI9" s="55"/>
      <c r="AJ9" s="55"/>
    </row>
    <row r="10" spans="1:36" ht="15.75" thickBot="1" x14ac:dyDescent="0.3">
      <c r="A10" s="226"/>
      <c r="B10" s="56" t="s">
        <v>6</v>
      </c>
      <c r="C10" s="57"/>
      <c r="D10" s="57"/>
      <c r="E10" s="57"/>
      <c r="F10" s="58"/>
      <c r="G10" s="65"/>
      <c r="H10" s="65"/>
      <c r="I10" s="65"/>
      <c r="J10" s="65"/>
      <c r="K10" s="65"/>
      <c r="L10" s="65"/>
      <c r="M10" s="65"/>
      <c r="N10" s="65"/>
      <c r="P10" s="226"/>
      <c r="Q10" s="56" t="s">
        <v>6</v>
      </c>
      <c r="R10" s="57"/>
      <c r="S10" s="57">
        <v>3.1980059999999999</v>
      </c>
      <c r="T10" s="57" t="s">
        <v>83</v>
      </c>
      <c r="U10" s="58" t="s">
        <v>83</v>
      </c>
      <c r="V10" s="65" t="s">
        <v>83</v>
      </c>
      <c r="W10" s="65" t="s">
        <v>83</v>
      </c>
      <c r="X10" s="65" t="s">
        <v>83</v>
      </c>
      <c r="Y10" s="65" t="s">
        <v>83</v>
      </c>
      <c r="Z10" s="65" t="s">
        <v>83</v>
      </c>
      <c r="AA10" s="65" t="s">
        <v>83</v>
      </c>
      <c r="AB10" s="65" t="s">
        <v>83</v>
      </c>
      <c r="AC10" s="65">
        <v>3.7732800000000002</v>
      </c>
      <c r="AE10" s="226"/>
      <c r="AF10" s="59" t="s">
        <v>6</v>
      </c>
      <c r="AG10" s="60">
        <v>3.6467879999999999</v>
      </c>
      <c r="AH10" s="60"/>
      <c r="AI10" s="60"/>
      <c r="AJ10" s="60"/>
    </row>
    <row r="11" spans="1:36" ht="15" customHeight="1" x14ac:dyDescent="0.25">
      <c r="A11" s="230" t="s">
        <v>53</v>
      </c>
      <c r="B11" s="61" t="s">
        <v>4</v>
      </c>
      <c r="C11" s="62"/>
      <c r="D11" s="62"/>
      <c r="E11" s="62"/>
      <c r="F11" s="63"/>
      <c r="G11" s="62"/>
      <c r="H11" s="62"/>
      <c r="I11" s="62"/>
      <c r="J11" s="62"/>
      <c r="K11" s="62"/>
      <c r="L11" s="62"/>
      <c r="M11" s="62"/>
      <c r="N11" s="62"/>
      <c r="P11" s="230" t="s">
        <v>53</v>
      </c>
      <c r="Q11" s="61" t="s">
        <v>4</v>
      </c>
      <c r="R11" s="62"/>
      <c r="S11" s="62">
        <v>1</v>
      </c>
      <c r="T11" s="62" t="s">
        <v>83</v>
      </c>
      <c r="U11" s="63" t="s">
        <v>83</v>
      </c>
      <c r="V11" s="62" t="s">
        <v>83</v>
      </c>
      <c r="W11" s="62" t="s">
        <v>83</v>
      </c>
      <c r="X11" s="62" t="s">
        <v>83</v>
      </c>
      <c r="Y11" s="62" t="s">
        <v>83</v>
      </c>
      <c r="Z11" s="62" t="s">
        <v>83</v>
      </c>
      <c r="AA11" s="62" t="s">
        <v>83</v>
      </c>
      <c r="AB11" s="62" t="s">
        <v>83</v>
      </c>
      <c r="AC11" s="62"/>
      <c r="AE11" s="230" t="s">
        <v>53</v>
      </c>
      <c r="AF11" s="61" t="s">
        <v>4</v>
      </c>
      <c r="AG11" s="50"/>
      <c r="AH11" s="50"/>
      <c r="AI11" s="50"/>
      <c r="AJ11" s="50"/>
    </row>
    <row r="12" spans="1:36" x14ac:dyDescent="0.25">
      <c r="A12" s="225"/>
      <c r="B12" s="51" t="s">
        <v>5</v>
      </c>
      <c r="C12" s="52"/>
      <c r="D12" s="52"/>
      <c r="E12" s="52"/>
      <c r="F12" s="53"/>
      <c r="G12" s="52"/>
      <c r="H12" s="52"/>
      <c r="I12" s="52"/>
      <c r="J12" s="52"/>
      <c r="K12" s="52"/>
      <c r="L12" s="52"/>
      <c r="M12" s="52"/>
      <c r="N12" s="52"/>
      <c r="P12" s="225"/>
      <c r="Q12" s="51" t="s">
        <v>5</v>
      </c>
      <c r="R12" s="52"/>
      <c r="S12" s="52">
        <v>5</v>
      </c>
      <c r="T12" s="52" t="s">
        <v>83</v>
      </c>
      <c r="U12" s="53" t="s">
        <v>83</v>
      </c>
      <c r="V12" s="52" t="s">
        <v>83</v>
      </c>
      <c r="W12" s="52" t="s">
        <v>83</v>
      </c>
      <c r="X12" s="52" t="s">
        <v>83</v>
      </c>
      <c r="Y12" s="52" t="s">
        <v>83</v>
      </c>
      <c r="Z12" s="52" t="s">
        <v>83</v>
      </c>
      <c r="AA12" s="52" t="s">
        <v>83</v>
      </c>
      <c r="AB12" s="52" t="s">
        <v>83</v>
      </c>
      <c r="AC12" s="52"/>
      <c r="AE12" s="225"/>
      <c r="AF12" s="51" t="s">
        <v>5</v>
      </c>
      <c r="AG12" s="55"/>
      <c r="AH12" s="55"/>
      <c r="AI12" s="55"/>
      <c r="AJ12" s="55"/>
    </row>
    <row r="13" spans="1:36" ht="15.75" thickBot="1" x14ac:dyDescent="0.3">
      <c r="A13" s="226"/>
      <c r="B13" s="56" t="s">
        <v>6</v>
      </c>
      <c r="C13" s="57"/>
      <c r="D13" s="57"/>
      <c r="E13" s="57"/>
      <c r="F13" s="58"/>
      <c r="G13" s="57"/>
      <c r="H13" s="57"/>
      <c r="I13" s="57"/>
      <c r="J13" s="57"/>
      <c r="K13" s="57"/>
      <c r="L13" s="57"/>
      <c r="M13" s="57"/>
      <c r="N13" s="57"/>
      <c r="P13" s="226"/>
      <c r="Q13" s="56" t="s">
        <v>6</v>
      </c>
      <c r="R13" s="57"/>
      <c r="S13" s="57">
        <v>4.0443499999999997</v>
      </c>
      <c r="T13" s="57" t="s">
        <v>83</v>
      </c>
      <c r="U13" s="58" t="s">
        <v>83</v>
      </c>
      <c r="V13" s="57" t="s">
        <v>83</v>
      </c>
      <c r="W13" s="57" t="s">
        <v>83</v>
      </c>
      <c r="X13" s="57" t="s">
        <v>83</v>
      </c>
      <c r="Y13" s="57" t="s">
        <v>83</v>
      </c>
      <c r="Z13" s="57" t="s">
        <v>83</v>
      </c>
      <c r="AA13" s="57" t="s">
        <v>83</v>
      </c>
      <c r="AB13" s="57" t="s">
        <v>83</v>
      </c>
      <c r="AC13" s="57"/>
      <c r="AE13" s="226"/>
      <c r="AF13" s="56" t="s">
        <v>6</v>
      </c>
      <c r="AG13" s="60"/>
      <c r="AH13" s="60"/>
      <c r="AI13" s="60"/>
      <c r="AJ13" s="60"/>
    </row>
    <row r="14" spans="1:36" ht="15" customHeight="1" x14ac:dyDescent="0.25">
      <c r="A14" s="230" t="s">
        <v>54</v>
      </c>
      <c r="B14" s="61" t="s">
        <v>4</v>
      </c>
      <c r="C14" s="62"/>
      <c r="D14" s="62"/>
      <c r="E14" s="62"/>
      <c r="F14" s="63"/>
      <c r="G14" s="47"/>
      <c r="H14" s="47"/>
      <c r="I14" s="47"/>
      <c r="J14" s="47"/>
      <c r="K14" s="47"/>
      <c r="L14" s="47"/>
      <c r="M14" s="47"/>
      <c r="N14" s="47"/>
      <c r="P14" s="230" t="s">
        <v>54</v>
      </c>
      <c r="Q14" s="61" t="s">
        <v>4</v>
      </c>
      <c r="R14" s="62"/>
      <c r="S14" s="62" t="s">
        <v>83</v>
      </c>
      <c r="T14" s="62" t="s">
        <v>83</v>
      </c>
      <c r="U14" s="63" t="s">
        <v>83</v>
      </c>
      <c r="V14" s="47">
        <v>1</v>
      </c>
      <c r="W14" s="47" t="s">
        <v>83</v>
      </c>
      <c r="X14" s="47" t="s">
        <v>83</v>
      </c>
      <c r="Y14" s="47">
        <v>2</v>
      </c>
      <c r="Z14" s="47" t="s">
        <v>83</v>
      </c>
      <c r="AA14" s="47" t="s">
        <v>83</v>
      </c>
      <c r="AB14" s="47" t="s">
        <v>83</v>
      </c>
      <c r="AC14" s="47"/>
      <c r="AE14" s="230" t="s">
        <v>54</v>
      </c>
      <c r="AF14" s="61" t="s">
        <v>4</v>
      </c>
      <c r="AG14" s="50"/>
      <c r="AH14" s="50"/>
      <c r="AI14" s="50"/>
      <c r="AJ14" s="50">
        <v>1</v>
      </c>
    </row>
    <row r="15" spans="1:36" x14ac:dyDescent="0.25">
      <c r="A15" s="225"/>
      <c r="B15" s="51" t="s">
        <v>5</v>
      </c>
      <c r="C15" s="52"/>
      <c r="D15" s="52"/>
      <c r="E15" s="52"/>
      <c r="F15" s="53"/>
      <c r="G15" s="52"/>
      <c r="H15" s="52"/>
      <c r="I15" s="52"/>
      <c r="J15" s="52"/>
      <c r="K15" s="52"/>
      <c r="L15" s="52"/>
      <c r="M15" s="52"/>
      <c r="N15" s="52"/>
      <c r="P15" s="225"/>
      <c r="Q15" s="51" t="s">
        <v>5</v>
      </c>
      <c r="R15" s="52"/>
      <c r="S15" s="52"/>
      <c r="T15" s="52" t="s">
        <v>83</v>
      </c>
      <c r="U15" s="53" t="s">
        <v>83</v>
      </c>
      <c r="V15" s="52">
        <v>8</v>
      </c>
      <c r="W15" s="52" t="s">
        <v>83</v>
      </c>
      <c r="X15" s="52" t="s">
        <v>83</v>
      </c>
      <c r="Y15" s="52">
        <v>3</v>
      </c>
      <c r="Z15" s="52" t="s">
        <v>83</v>
      </c>
      <c r="AA15" s="52" t="s">
        <v>83</v>
      </c>
      <c r="AB15" s="52" t="s">
        <v>83</v>
      </c>
      <c r="AC15" s="52"/>
      <c r="AE15" s="225"/>
      <c r="AF15" s="51" t="s">
        <v>5</v>
      </c>
      <c r="AG15" s="55"/>
      <c r="AH15" s="55"/>
      <c r="AI15" s="55"/>
      <c r="AJ15" s="55">
        <v>2</v>
      </c>
    </row>
    <row r="16" spans="1:36" ht="15.75" thickBot="1" x14ac:dyDescent="0.3">
      <c r="A16" s="226"/>
      <c r="B16" s="56" t="s">
        <v>6</v>
      </c>
      <c r="C16" s="57"/>
      <c r="D16" s="57"/>
      <c r="E16" s="57"/>
      <c r="F16" s="58"/>
      <c r="G16" s="57"/>
      <c r="H16" s="57"/>
      <c r="I16" s="57"/>
      <c r="J16" s="57"/>
      <c r="K16" s="57"/>
      <c r="L16" s="57"/>
      <c r="M16" s="57"/>
      <c r="N16" s="57"/>
      <c r="P16" s="226"/>
      <c r="Q16" s="56" t="s">
        <v>6</v>
      </c>
      <c r="R16" s="57"/>
      <c r="S16" s="57"/>
      <c r="T16" s="57" t="s">
        <v>83</v>
      </c>
      <c r="U16" s="58" t="s">
        <v>83</v>
      </c>
      <c r="V16" s="57">
        <v>3.4290180000000001</v>
      </c>
      <c r="W16" s="57" t="s">
        <v>83</v>
      </c>
      <c r="X16" s="57" t="s">
        <v>83</v>
      </c>
      <c r="Y16" s="57">
        <v>2.9697170000000002</v>
      </c>
      <c r="Z16" s="57" t="s">
        <v>83</v>
      </c>
      <c r="AA16" s="57" t="s">
        <v>83</v>
      </c>
      <c r="AB16" s="57" t="s">
        <v>83</v>
      </c>
      <c r="AC16" s="57"/>
      <c r="AE16" s="226"/>
      <c r="AF16" s="56" t="s">
        <v>6</v>
      </c>
      <c r="AG16" s="60"/>
      <c r="AH16" s="60"/>
      <c r="AI16" s="60"/>
      <c r="AJ16" s="60">
        <v>0.84653500000000004</v>
      </c>
    </row>
    <row r="17" spans="1:36" ht="15" customHeight="1" x14ac:dyDescent="0.25">
      <c r="A17" s="230" t="s">
        <v>55</v>
      </c>
      <c r="B17" s="61" t="s">
        <v>4</v>
      </c>
      <c r="C17" s="62"/>
      <c r="D17" s="62"/>
      <c r="E17" s="62"/>
      <c r="F17" s="63"/>
      <c r="G17" s="62"/>
      <c r="H17" s="62"/>
      <c r="I17" s="62"/>
      <c r="J17" s="62"/>
      <c r="K17" s="62"/>
      <c r="L17" s="62"/>
      <c r="M17" s="62"/>
      <c r="N17" s="62"/>
      <c r="P17" s="230" t="s">
        <v>55</v>
      </c>
      <c r="Q17" s="61" t="s">
        <v>4</v>
      </c>
      <c r="R17" s="62"/>
      <c r="S17" s="62"/>
      <c r="T17" s="62" t="s">
        <v>83</v>
      </c>
      <c r="U17" s="63" t="s">
        <v>83</v>
      </c>
      <c r="V17" s="62" t="s">
        <v>83</v>
      </c>
      <c r="W17" s="62" t="s">
        <v>83</v>
      </c>
      <c r="X17" s="62" t="s">
        <v>83</v>
      </c>
      <c r="Y17" s="62" t="s">
        <v>83</v>
      </c>
      <c r="Z17" s="62" t="s">
        <v>83</v>
      </c>
      <c r="AA17" s="62" t="s">
        <v>83</v>
      </c>
      <c r="AB17" s="62" t="s">
        <v>83</v>
      </c>
      <c r="AC17" s="62"/>
      <c r="AE17" s="230" t="s">
        <v>55</v>
      </c>
      <c r="AF17" s="61" t="s">
        <v>4</v>
      </c>
      <c r="AG17" s="50"/>
      <c r="AH17" s="50"/>
      <c r="AI17" s="50"/>
      <c r="AJ17" s="50">
        <v>1</v>
      </c>
    </row>
    <row r="18" spans="1:36" x14ac:dyDescent="0.25">
      <c r="A18" s="225"/>
      <c r="B18" s="51" t="s">
        <v>5</v>
      </c>
      <c r="C18" s="52"/>
      <c r="D18" s="52"/>
      <c r="E18" s="52"/>
      <c r="F18" s="53"/>
      <c r="G18" s="52"/>
      <c r="H18" s="52"/>
      <c r="I18" s="52"/>
      <c r="J18" s="52"/>
      <c r="K18" s="52"/>
      <c r="L18" s="52"/>
      <c r="M18" s="52"/>
      <c r="N18" s="52"/>
      <c r="P18" s="225"/>
      <c r="Q18" s="51" t="s">
        <v>5</v>
      </c>
      <c r="R18" s="52"/>
      <c r="S18" s="52"/>
      <c r="T18" s="52" t="s">
        <v>83</v>
      </c>
      <c r="U18" s="53" t="s">
        <v>83</v>
      </c>
      <c r="V18" s="52" t="s">
        <v>83</v>
      </c>
      <c r="W18" s="52" t="s">
        <v>83</v>
      </c>
      <c r="X18" s="52" t="s">
        <v>83</v>
      </c>
      <c r="Y18" s="52" t="s">
        <v>83</v>
      </c>
      <c r="Z18" s="52" t="s">
        <v>83</v>
      </c>
      <c r="AA18" s="52" t="s">
        <v>83</v>
      </c>
      <c r="AB18" s="52" t="s">
        <v>83</v>
      </c>
      <c r="AC18" s="52"/>
      <c r="AE18" s="225"/>
      <c r="AF18" s="51" t="s">
        <v>5</v>
      </c>
      <c r="AG18" s="55"/>
      <c r="AH18" s="55"/>
      <c r="AI18" s="55"/>
      <c r="AJ18" s="55">
        <v>4</v>
      </c>
    </row>
    <row r="19" spans="1:36" ht="15.75" thickBot="1" x14ac:dyDescent="0.3">
      <c r="A19" s="226"/>
      <c r="B19" s="56" t="s">
        <v>6</v>
      </c>
      <c r="C19" s="57"/>
      <c r="D19" s="57"/>
      <c r="E19" s="57"/>
      <c r="F19" s="58"/>
      <c r="G19" s="57"/>
      <c r="H19" s="57"/>
      <c r="I19" s="57"/>
      <c r="J19" s="57"/>
      <c r="K19" s="57"/>
      <c r="L19" s="57"/>
      <c r="M19" s="57"/>
      <c r="N19" s="57"/>
      <c r="P19" s="226"/>
      <c r="Q19" s="56" t="s">
        <v>6</v>
      </c>
      <c r="R19" s="57"/>
      <c r="S19" s="57"/>
      <c r="T19" s="57" t="s">
        <v>83</v>
      </c>
      <c r="U19" s="58" t="s">
        <v>83</v>
      </c>
      <c r="V19" s="57" t="s">
        <v>83</v>
      </c>
      <c r="W19" s="57" t="s">
        <v>83</v>
      </c>
      <c r="X19" s="57" t="s">
        <v>83</v>
      </c>
      <c r="Y19" s="57" t="s">
        <v>83</v>
      </c>
      <c r="Z19" s="57" t="s">
        <v>83</v>
      </c>
      <c r="AA19" s="57" t="s">
        <v>83</v>
      </c>
      <c r="AB19" s="57" t="s">
        <v>83</v>
      </c>
      <c r="AC19" s="57"/>
      <c r="AE19" s="226"/>
      <c r="AF19" s="56" t="s">
        <v>6</v>
      </c>
      <c r="AG19" s="60"/>
      <c r="AH19" s="60"/>
      <c r="AI19" s="60"/>
      <c r="AJ19" s="60">
        <v>0.47269899999999998</v>
      </c>
    </row>
    <row r="20" spans="1:36" ht="15" customHeight="1" x14ac:dyDescent="0.25">
      <c r="A20" s="230" t="s">
        <v>56</v>
      </c>
      <c r="B20" s="61" t="s">
        <v>4</v>
      </c>
      <c r="C20" s="62"/>
      <c r="D20" s="62"/>
      <c r="E20" s="62"/>
      <c r="F20" s="63"/>
      <c r="G20" s="62"/>
      <c r="H20" s="62"/>
      <c r="I20" s="62"/>
      <c r="J20" s="62"/>
      <c r="K20" s="62"/>
      <c r="L20" s="62"/>
      <c r="M20" s="62"/>
      <c r="N20" s="62"/>
      <c r="P20" s="230" t="s">
        <v>56</v>
      </c>
      <c r="Q20" s="61" t="s">
        <v>4</v>
      </c>
      <c r="R20" s="62"/>
      <c r="S20" s="62"/>
      <c r="T20" s="62" t="s">
        <v>83</v>
      </c>
      <c r="U20" s="63" t="s">
        <v>83</v>
      </c>
      <c r="V20" s="62" t="s">
        <v>83</v>
      </c>
      <c r="W20" s="62" t="s">
        <v>83</v>
      </c>
      <c r="X20" s="62" t="s">
        <v>83</v>
      </c>
      <c r="Y20" s="62" t="s">
        <v>83</v>
      </c>
      <c r="Z20" s="62" t="s">
        <v>83</v>
      </c>
      <c r="AA20" s="62" t="s">
        <v>83</v>
      </c>
      <c r="AB20" s="62" t="s">
        <v>83</v>
      </c>
      <c r="AC20" s="62"/>
      <c r="AE20" s="230" t="s">
        <v>56</v>
      </c>
      <c r="AF20" s="61" t="s">
        <v>4</v>
      </c>
      <c r="AG20" s="50"/>
      <c r="AH20" s="50"/>
      <c r="AI20" s="50">
        <v>1</v>
      </c>
      <c r="AJ20" s="50"/>
    </row>
    <row r="21" spans="1:36" x14ac:dyDescent="0.25">
      <c r="A21" s="225"/>
      <c r="B21" s="51" t="s">
        <v>5</v>
      </c>
      <c r="C21" s="52"/>
      <c r="D21" s="52"/>
      <c r="E21" s="52"/>
      <c r="F21" s="53"/>
      <c r="G21" s="52"/>
      <c r="H21" s="52"/>
      <c r="I21" s="52"/>
      <c r="J21" s="52"/>
      <c r="K21" s="52"/>
      <c r="L21" s="52"/>
      <c r="M21" s="52"/>
      <c r="N21" s="52"/>
      <c r="P21" s="225"/>
      <c r="Q21" s="51" t="s">
        <v>5</v>
      </c>
      <c r="R21" s="52"/>
      <c r="S21" s="52"/>
      <c r="T21" s="52" t="s">
        <v>83</v>
      </c>
      <c r="U21" s="53" t="s">
        <v>83</v>
      </c>
      <c r="V21" s="52" t="s">
        <v>83</v>
      </c>
      <c r="W21" s="52" t="s">
        <v>83</v>
      </c>
      <c r="X21" s="52" t="s">
        <v>83</v>
      </c>
      <c r="Y21" s="52" t="s">
        <v>83</v>
      </c>
      <c r="Z21" s="52" t="s">
        <v>83</v>
      </c>
      <c r="AA21" s="52" t="s">
        <v>83</v>
      </c>
      <c r="AB21" s="52" t="s">
        <v>83</v>
      </c>
      <c r="AC21" s="52"/>
      <c r="AE21" s="225"/>
      <c r="AF21" s="51" t="s">
        <v>5</v>
      </c>
      <c r="AG21" s="55"/>
      <c r="AH21" s="55"/>
      <c r="AI21" s="55">
        <v>1</v>
      </c>
      <c r="AJ21" s="55"/>
    </row>
    <row r="22" spans="1:36" ht="15.75" thickBot="1" x14ac:dyDescent="0.3">
      <c r="A22" s="226"/>
      <c r="B22" s="56" t="s">
        <v>6</v>
      </c>
      <c r="C22" s="57"/>
      <c r="D22" s="57"/>
      <c r="E22" s="57"/>
      <c r="F22" s="58"/>
      <c r="G22" s="57"/>
      <c r="H22" s="57"/>
      <c r="I22" s="57"/>
      <c r="J22" s="57"/>
      <c r="K22" s="57"/>
      <c r="L22" s="57"/>
      <c r="M22" s="57"/>
      <c r="N22" s="57"/>
      <c r="P22" s="226"/>
      <c r="Q22" s="56" t="s">
        <v>6</v>
      </c>
      <c r="R22" s="57"/>
      <c r="S22" s="57"/>
      <c r="T22" s="57" t="s">
        <v>83</v>
      </c>
      <c r="U22" s="58" t="s">
        <v>83</v>
      </c>
      <c r="V22" s="57" t="s">
        <v>83</v>
      </c>
      <c r="W22" s="57" t="s">
        <v>83</v>
      </c>
      <c r="X22" s="57" t="s">
        <v>83</v>
      </c>
      <c r="Y22" s="57" t="s">
        <v>83</v>
      </c>
      <c r="Z22" s="57" t="s">
        <v>83</v>
      </c>
      <c r="AA22" s="57" t="s">
        <v>83</v>
      </c>
      <c r="AB22" s="57" t="s">
        <v>83</v>
      </c>
      <c r="AC22" s="57"/>
      <c r="AE22" s="226"/>
      <c r="AF22" s="56" t="s">
        <v>6</v>
      </c>
      <c r="AG22" s="60"/>
      <c r="AH22" s="60"/>
      <c r="AI22" s="60">
        <v>3.4235180000000001</v>
      </c>
      <c r="AJ22" s="60"/>
    </row>
    <row r="23" spans="1:36" ht="15" customHeight="1" x14ac:dyDescent="0.25">
      <c r="A23" s="230" t="s">
        <v>57</v>
      </c>
      <c r="B23" s="61" t="s">
        <v>4</v>
      </c>
      <c r="C23" s="62"/>
      <c r="D23" s="62"/>
      <c r="E23" s="62"/>
      <c r="F23" s="63"/>
      <c r="G23" s="62"/>
      <c r="H23" s="62"/>
      <c r="I23" s="62"/>
      <c r="J23" s="62"/>
      <c r="K23" s="62"/>
      <c r="L23" s="62"/>
      <c r="M23" s="62"/>
      <c r="N23" s="62"/>
      <c r="P23" s="230" t="s">
        <v>57</v>
      </c>
      <c r="Q23" s="61" t="s">
        <v>4</v>
      </c>
      <c r="R23" s="62"/>
      <c r="S23" s="62"/>
      <c r="T23" s="62">
        <v>1</v>
      </c>
      <c r="U23" s="63" t="s">
        <v>83</v>
      </c>
      <c r="V23" s="62" t="s">
        <v>83</v>
      </c>
      <c r="W23" s="62" t="s">
        <v>83</v>
      </c>
      <c r="X23" s="62" t="s">
        <v>83</v>
      </c>
      <c r="Y23" s="62" t="s">
        <v>83</v>
      </c>
      <c r="Z23" s="62" t="s">
        <v>83</v>
      </c>
      <c r="AA23" s="62" t="s">
        <v>83</v>
      </c>
      <c r="AB23" s="62" t="s">
        <v>83</v>
      </c>
      <c r="AC23" s="62"/>
      <c r="AE23" s="230" t="s">
        <v>57</v>
      </c>
      <c r="AF23" s="61" t="s">
        <v>4</v>
      </c>
      <c r="AG23" s="50"/>
      <c r="AH23" s="50"/>
      <c r="AI23" s="50"/>
      <c r="AJ23" s="50"/>
    </row>
    <row r="24" spans="1:36" x14ac:dyDescent="0.25">
      <c r="A24" s="225"/>
      <c r="B24" s="51" t="s">
        <v>5</v>
      </c>
      <c r="C24" s="52"/>
      <c r="D24" s="52"/>
      <c r="E24" s="52"/>
      <c r="F24" s="53"/>
      <c r="G24" s="52"/>
      <c r="H24" s="52"/>
      <c r="I24" s="52"/>
      <c r="J24" s="52"/>
      <c r="K24" s="52"/>
      <c r="L24" s="52"/>
      <c r="M24" s="52"/>
      <c r="N24" s="52"/>
      <c r="P24" s="225"/>
      <c r="Q24" s="51" t="s">
        <v>5</v>
      </c>
      <c r="R24" s="52"/>
      <c r="S24" s="52"/>
      <c r="T24" s="52">
        <v>2</v>
      </c>
      <c r="U24" s="53" t="s">
        <v>83</v>
      </c>
      <c r="V24" s="52" t="s">
        <v>83</v>
      </c>
      <c r="W24" s="52" t="s">
        <v>83</v>
      </c>
      <c r="X24" s="52" t="s">
        <v>83</v>
      </c>
      <c r="Y24" s="52" t="s">
        <v>83</v>
      </c>
      <c r="Z24" s="52" t="s">
        <v>83</v>
      </c>
      <c r="AA24" s="52" t="s">
        <v>83</v>
      </c>
      <c r="AB24" s="52" t="s">
        <v>83</v>
      </c>
      <c r="AC24" s="52"/>
      <c r="AE24" s="225"/>
      <c r="AF24" s="51" t="s">
        <v>5</v>
      </c>
      <c r="AG24" s="55"/>
      <c r="AH24" s="55"/>
      <c r="AI24" s="55"/>
      <c r="AJ24" s="55"/>
    </row>
    <row r="25" spans="1:36" ht="15.75" thickBot="1" x14ac:dyDescent="0.3">
      <c r="A25" s="226"/>
      <c r="B25" s="56" t="s">
        <v>6</v>
      </c>
      <c r="C25" s="57"/>
      <c r="D25" s="57"/>
      <c r="E25" s="57"/>
      <c r="F25" s="58"/>
      <c r="G25" s="57"/>
      <c r="H25" s="57"/>
      <c r="I25" s="57"/>
      <c r="J25" s="57"/>
      <c r="K25" s="57"/>
      <c r="L25" s="57"/>
      <c r="M25" s="57"/>
      <c r="N25" s="57"/>
      <c r="P25" s="226"/>
      <c r="Q25" s="56" t="s">
        <v>6</v>
      </c>
      <c r="R25" s="57"/>
      <c r="S25" s="57"/>
      <c r="T25" s="57">
        <v>0.906721</v>
      </c>
      <c r="U25" s="58" t="s">
        <v>83</v>
      </c>
      <c r="V25" s="57" t="s">
        <v>83</v>
      </c>
      <c r="W25" s="57" t="s">
        <v>83</v>
      </c>
      <c r="X25" s="57" t="s">
        <v>83</v>
      </c>
      <c r="Y25" s="57" t="s">
        <v>83</v>
      </c>
      <c r="Z25" s="57" t="s">
        <v>83</v>
      </c>
      <c r="AA25" s="57" t="s">
        <v>83</v>
      </c>
      <c r="AB25" s="57" t="s">
        <v>83</v>
      </c>
      <c r="AC25" s="57"/>
      <c r="AE25" s="226"/>
      <c r="AF25" s="56" t="s">
        <v>6</v>
      </c>
      <c r="AG25" s="60"/>
      <c r="AH25" s="60"/>
      <c r="AI25" s="60"/>
      <c r="AJ25" s="60"/>
    </row>
    <row r="26" spans="1:36" ht="15" customHeight="1" x14ac:dyDescent="0.25">
      <c r="A26" s="230" t="s">
        <v>58</v>
      </c>
      <c r="B26" s="61" t="s">
        <v>4</v>
      </c>
      <c r="C26" s="62"/>
      <c r="D26" s="62"/>
      <c r="E26" s="62"/>
      <c r="F26" s="63"/>
      <c r="G26" s="62"/>
      <c r="H26" s="62"/>
      <c r="I26" s="62"/>
      <c r="J26" s="62"/>
      <c r="K26" s="62"/>
      <c r="L26" s="62"/>
      <c r="M26" s="62"/>
      <c r="N26" s="62"/>
      <c r="P26" s="230" t="s">
        <v>58</v>
      </c>
      <c r="Q26" s="61" t="s">
        <v>4</v>
      </c>
      <c r="R26" s="62"/>
      <c r="S26" s="62"/>
      <c r="T26" s="62">
        <v>1</v>
      </c>
      <c r="U26" s="63" t="s">
        <v>83</v>
      </c>
      <c r="V26" s="62" t="s">
        <v>83</v>
      </c>
      <c r="W26" s="62" t="s">
        <v>83</v>
      </c>
      <c r="X26" s="62" t="s">
        <v>83</v>
      </c>
      <c r="Y26" s="62" t="s">
        <v>83</v>
      </c>
      <c r="Z26" s="62" t="s">
        <v>83</v>
      </c>
      <c r="AA26" s="62" t="s">
        <v>83</v>
      </c>
      <c r="AB26" s="62" t="s">
        <v>83</v>
      </c>
      <c r="AC26" s="62"/>
      <c r="AE26" s="230" t="s">
        <v>58</v>
      </c>
      <c r="AF26" s="61" t="s">
        <v>4</v>
      </c>
      <c r="AG26" s="50"/>
      <c r="AH26" s="50"/>
      <c r="AI26" s="50"/>
      <c r="AJ26" s="50"/>
    </row>
    <row r="27" spans="1:36" x14ac:dyDescent="0.25">
      <c r="A27" s="225"/>
      <c r="B27" s="51" t="s">
        <v>5</v>
      </c>
      <c r="C27" s="52"/>
      <c r="D27" s="52"/>
      <c r="E27" s="52"/>
      <c r="F27" s="53"/>
      <c r="G27" s="52"/>
      <c r="H27" s="52"/>
      <c r="I27" s="52"/>
      <c r="J27" s="52"/>
      <c r="K27" s="52"/>
      <c r="L27" s="52"/>
      <c r="M27" s="52"/>
      <c r="N27" s="52"/>
      <c r="P27" s="225"/>
      <c r="Q27" s="51" t="s">
        <v>5</v>
      </c>
      <c r="R27" s="52"/>
      <c r="S27" s="52"/>
      <c r="T27" s="52">
        <v>2</v>
      </c>
      <c r="U27" s="53" t="s">
        <v>83</v>
      </c>
      <c r="V27" s="52" t="s">
        <v>83</v>
      </c>
      <c r="W27" s="52" t="s">
        <v>83</v>
      </c>
      <c r="X27" s="52" t="s">
        <v>83</v>
      </c>
      <c r="Y27" s="52" t="s">
        <v>83</v>
      </c>
      <c r="Z27" s="52" t="s">
        <v>83</v>
      </c>
      <c r="AA27" s="52" t="s">
        <v>83</v>
      </c>
      <c r="AB27" s="52" t="s">
        <v>83</v>
      </c>
      <c r="AC27" s="52"/>
      <c r="AE27" s="225"/>
      <c r="AF27" s="51" t="s">
        <v>5</v>
      </c>
      <c r="AG27" s="55"/>
      <c r="AH27" s="55"/>
      <c r="AI27" s="55"/>
      <c r="AJ27" s="55"/>
    </row>
    <row r="28" spans="1:36" ht="15.75" thickBot="1" x14ac:dyDescent="0.3">
      <c r="A28" s="226"/>
      <c r="B28" s="56" t="s">
        <v>6</v>
      </c>
      <c r="C28" s="57"/>
      <c r="D28" s="57"/>
      <c r="E28" s="57"/>
      <c r="F28" s="58"/>
      <c r="G28" s="57"/>
      <c r="H28" s="57"/>
      <c r="I28" s="57"/>
      <c r="J28" s="57"/>
      <c r="K28" s="57"/>
      <c r="L28" s="57"/>
      <c r="M28" s="57"/>
      <c r="N28" s="57"/>
      <c r="P28" s="226"/>
      <c r="Q28" s="56" t="s">
        <v>6</v>
      </c>
      <c r="R28" s="57"/>
      <c r="S28" s="57"/>
      <c r="T28" s="57">
        <v>1.46984</v>
      </c>
      <c r="U28" s="58" t="s">
        <v>83</v>
      </c>
      <c r="V28" s="57" t="s">
        <v>83</v>
      </c>
      <c r="W28" s="57" t="s">
        <v>83</v>
      </c>
      <c r="X28" s="57" t="s">
        <v>83</v>
      </c>
      <c r="Y28" s="57" t="s">
        <v>83</v>
      </c>
      <c r="Z28" s="57" t="s">
        <v>83</v>
      </c>
      <c r="AA28" s="57" t="s">
        <v>83</v>
      </c>
      <c r="AB28" s="57" t="s">
        <v>83</v>
      </c>
      <c r="AC28" s="57"/>
      <c r="AE28" s="226"/>
      <c r="AF28" s="56" t="s">
        <v>6</v>
      </c>
      <c r="AG28" s="60"/>
      <c r="AH28" s="60"/>
      <c r="AI28" s="60"/>
      <c r="AJ28" s="60"/>
    </row>
    <row r="29" spans="1:36" ht="15" customHeight="1" x14ac:dyDescent="0.25">
      <c r="A29" s="230" t="s">
        <v>59</v>
      </c>
      <c r="B29" s="61" t="s">
        <v>4</v>
      </c>
      <c r="C29" s="62">
        <v>1</v>
      </c>
      <c r="D29" s="62">
        <v>1</v>
      </c>
      <c r="E29" s="62"/>
      <c r="F29" s="63"/>
      <c r="G29" s="62"/>
      <c r="H29" s="62"/>
      <c r="I29" s="62"/>
      <c r="J29" s="62"/>
      <c r="K29" s="62"/>
      <c r="L29" s="62"/>
      <c r="M29" s="62"/>
      <c r="N29" s="62"/>
      <c r="P29" s="230" t="s">
        <v>59</v>
      </c>
      <c r="Q29" s="61" t="s">
        <v>4</v>
      </c>
      <c r="R29" s="62"/>
      <c r="S29" s="62"/>
      <c r="T29" s="62" t="s">
        <v>83</v>
      </c>
      <c r="U29" s="63" t="s">
        <v>83</v>
      </c>
      <c r="V29" s="62" t="s">
        <v>83</v>
      </c>
      <c r="W29" s="62" t="s">
        <v>83</v>
      </c>
      <c r="X29" s="62" t="s">
        <v>83</v>
      </c>
      <c r="Y29" s="62" t="s">
        <v>83</v>
      </c>
      <c r="Z29" s="62">
        <v>1</v>
      </c>
      <c r="AA29" s="62" t="s">
        <v>83</v>
      </c>
      <c r="AB29" s="62" t="s">
        <v>83</v>
      </c>
      <c r="AC29" s="62"/>
      <c r="AE29" s="230" t="s">
        <v>59</v>
      </c>
      <c r="AF29" s="61" t="s">
        <v>4</v>
      </c>
      <c r="AG29" s="50"/>
      <c r="AH29" s="50"/>
      <c r="AI29" s="50"/>
      <c r="AJ29" s="50"/>
    </row>
    <row r="30" spans="1:36" x14ac:dyDescent="0.25">
      <c r="A30" s="225"/>
      <c r="B30" s="51" t="s">
        <v>5</v>
      </c>
      <c r="C30" s="52">
        <v>1</v>
      </c>
      <c r="D30" s="52">
        <v>2</v>
      </c>
      <c r="E30" s="52"/>
      <c r="F30" s="53"/>
      <c r="G30" s="52"/>
      <c r="H30" s="52"/>
      <c r="I30" s="52"/>
      <c r="J30" s="52"/>
      <c r="K30" s="52"/>
      <c r="L30" s="52"/>
      <c r="M30" s="52"/>
      <c r="N30" s="52"/>
      <c r="P30" s="225"/>
      <c r="Q30" s="51" t="s">
        <v>5</v>
      </c>
      <c r="R30" s="52"/>
      <c r="S30" s="52"/>
      <c r="T30" s="52" t="s">
        <v>83</v>
      </c>
      <c r="U30" s="53" t="s">
        <v>83</v>
      </c>
      <c r="V30" s="52" t="s">
        <v>83</v>
      </c>
      <c r="W30" s="52" t="s">
        <v>83</v>
      </c>
      <c r="X30" s="52" t="s">
        <v>83</v>
      </c>
      <c r="Y30" s="52" t="s">
        <v>83</v>
      </c>
      <c r="Z30" s="52">
        <v>4</v>
      </c>
      <c r="AA30" s="52" t="s">
        <v>83</v>
      </c>
      <c r="AB30" s="52" t="s">
        <v>83</v>
      </c>
      <c r="AC30" s="52"/>
      <c r="AE30" s="225"/>
      <c r="AF30" s="51" t="s">
        <v>5</v>
      </c>
      <c r="AG30" s="55"/>
      <c r="AH30" s="55"/>
      <c r="AI30" s="55"/>
      <c r="AJ30" s="55"/>
    </row>
    <row r="31" spans="1:36" ht="15.75" thickBot="1" x14ac:dyDescent="0.3">
      <c r="A31" s="226"/>
      <c r="B31" s="56" t="s">
        <v>6</v>
      </c>
      <c r="C31" s="57">
        <v>1.7207049999999999</v>
      </c>
      <c r="D31" s="57">
        <v>1.5170589999999999</v>
      </c>
      <c r="E31" s="57"/>
      <c r="F31" s="58"/>
      <c r="G31" s="57"/>
      <c r="H31" s="57"/>
      <c r="I31" s="57"/>
      <c r="J31" s="57"/>
      <c r="K31" s="57"/>
      <c r="L31" s="57"/>
      <c r="M31" s="57"/>
      <c r="N31" s="57"/>
      <c r="P31" s="226"/>
      <c r="Q31" s="56" t="s">
        <v>6</v>
      </c>
      <c r="R31" s="57"/>
      <c r="S31" s="57"/>
      <c r="T31" s="57" t="s">
        <v>83</v>
      </c>
      <c r="U31" s="58" t="s">
        <v>83</v>
      </c>
      <c r="V31" s="57" t="s">
        <v>83</v>
      </c>
      <c r="W31" s="57" t="s">
        <v>83</v>
      </c>
      <c r="X31" s="57" t="s">
        <v>83</v>
      </c>
      <c r="Y31" s="57" t="s">
        <v>83</v>
      </c>
      <c r="Z31" s="57">
        <v>3.7276050000000001</v>
      </c>
      <c r="AA31" s="57" t="s">
        <v>83</v>
      </c>
      <c r="AB31" s="57" t="s">
        <v>83</v>
      </c>
      <c r="AC31" s="57"/>
      <c r="AE31" s="226"/>
      <c r="AF31" s="56" t="s">
        <v>6</v>
      </c>
      <c r="AG31" s="60"/>
      <c r="AH31" s="60"/>
      <c r="AI31" s="60"/>
      <c r="AJ31" s="60"/>
    </row>
    <row r="32" spans="1:36" ht="15" customHeight="1" x14ac:dyDescent="0.25">
      <c r="A32" s="230" t="s">
        <v>60</v>
      </c>
      <c r="B32" s="61" t="s">
        <v>4</v>
      </c>
      <c r="C32" s="62">
        <v>1</v>
      </c>
      <c r="D32" s="62"/>
      <c r="E32" s="62"/>
      <c r="F32" s="63"/>
      <c r="G32" s="62"/>
      <c r="H32" s="62"/>
      <c r="I32" s="62"/>
      <c r="J32" s="62"/>
      <c r="K32" s="62"/>
      <c r="L32" s="62"/>
      <c r="M32" s="62"/>
      <c r="N32" s="62"/>
      <c r="P32" s="230" t="s">
        <v>60</v>
      </c>
      <c r="Q32" s="61" t="s">
        <v>4</v>
      </c>
      <c r="R32" s="62"/>
      <c r="S32" s="62"/>
      <c r="T32" s="62" t="s">
        <v>83</v>
      </c>
      <c r="U32" s="63">
        <v>1</v>
      </c>
      <c r="V32" s="62" t="s">
        <v>83</v>
      </c>
      <c r="W32" s="62">
        <v>1</v>
      </c>
      <c r="X32" s="62" t="s">
        <v>83</v>
      </c>
      <c r="Y32" s="62" t="s">
        <v>83</v>
      </c>
      <c r="Z32" s="62" t="s">
        <v>83</v>
      </c>
      <c r="AA32" s="62" t="s">
        <v>83</v>
      </c>
      <c r="AB32" s="62" t="s">
        <v>83</v>
      </c>
      <c r="AC32" s="62">
        <v>1</v>
      </c>
      <c r="AE32" s="230" t="s">
        <v>60</v>
      </c>
      <c r="AF32" s="61" t="s">
        <v>4</v>
      </c>
      <c r="AG32" s="50"/>
      <c r="AH32" s="50"/>
      <c r="AI32" s="50"/>
      <c r="AJ32" s="50">
        <v>1</v>
      </c>
    </row>
    <row r="33" spans="1:36" x14ac:dyDescent="0.25">
      <c r="A33" s="225"/>
      <c r="B33" s="51" t="s">
        <v>5</v>
      </c>
      <c r="C33" s="52">
        <v>4</v>
      </c>
      <c r="D33" s="52"/>
      <c r="E33" s="52"/>
      <c r="F33" s="53"/>
      <c r="G33" s="52"/>
      <c r="H33" s="52"/>
      <c r="I33" s="52"/>
      <c r="J33" s="52"/>
      <c r="K33" s="52"/>
      <c r="L33" s="52"/>
      <c r="M33" s="52"/>
      <c r="N33" s="52"/>
      <c r="P33" s="225"/>
      <c r="Q33" s="51" t="s">
        <v>5</v>
      </c>
      <c r="R33" s="52"/>
      <c r="S33" s="52"/>
      <c r="T33" s="52" t="s">
        <v>83</v>
      </c>
      <c r="U33" s="53">
        <v>1</v>
      </c>
      <c r="V33" s="52" t="s">
        <v>83</v>
      </c>
      <c r="W33" s="52">
        <v>1</v>
      </c>
      <c r="X33" s="52" t="s">
        <v>83</v>
      </c>
      <c r="Y33" s="52" t="s">
        <v>83</v>
      </c>
      <c r="Z33" s="52" t="s">
        <v>83</v>
      </c>
      <c r="AA33" s="52" t="s">
        <v>83</v>
      </c>
      <c r="AB33" s="52" t="s">
        <v>83</v>
      </c>
      <c r="AC33" s="52">
        <v>4</v>
      </c>
      <c r="AE33" s="225"/>
      <c r="AF33" s="51" t="s">
        <v>5</v>
      </c>
      <c r="AG33" s="55"/>
      <c r="AH33" s="55"/>
      <c r="AI33" s="55"/>
      <c r="AJ33" s="55">
        <v>1</v>
      </c>
    </row>
    <row r="34" spans="1:36" ht="15.75" thickBot="1" x14ac:dyDescent="0.3">
      <c r="A34" s="226"/>
      <c r="B34" s="56" t="s">
        <v>6</v>
      </c>
      <c r="C34" s="57">
        <v>0.134407</v>
      </c>
      <c r="D34" s="57"/>
      <c r="E34" s="57"/>
      <c r="F34" s="58"/>
      <c r="G34" s="57"/>
      <c r="H34" s="57"/>
      <c r="I34" s="57"/>
      <c r="J34" s="57"/>
      <c r="K34" s="57"/>
      <c r="L34" s="57"/>
      <c r="M34" s="57"/>
      <c r="N34" s="57"/>
      <c r="P34" s="226"/>
      <c r="Q34" s="56" t="s">
        <v>6</v>
      </c>
      <c r="R34" s="57"/>
      <c r="S34" s="57"/>
      <c r="T34" s="57" t="s">
        <v>83</v>
      </c>
      <c r="U34" s="58">
        <v>2.0924360000000002</v>
      </c>
      <c r="V34" s="57" t="s">
        <v>83</v>
      </c>
      <c r="W34" s="57">
        <v>1.2365200000000001</v>
      </c>
      <c r="X34" s="57" t="s">
        <v>83</v>
      </c>
      <c r="Y34" s="57" t="s">
        <v>83</v>
      </c>
      <c r="Z34" s="57" t="s">
        <v>83</v>
      </c>
      <c r="AA34" s="57" t="s">
        <v>83</v>
      </c>
      <c r="AB34" s="57" t="s">
        <v>83</v>
      </c>
      <c r="AC34" s="57">
        <v>0.84400200000000003</v>
      </c>
      <c r="AE34" s="226"/>
      <c r="AF34" s="56" t="s">
        <v>6</v>
      </c>
      <c r="AG34" s="60"/>
      <c r="AH34" s="60"/>
      <c r="AI34" s="60"/>
      <c r="AJ34" s="60">
        <v>1.019655</v>
      </c>
    </row>
    <row r="35" spans="1:36" ht="15" customHeight="1" x14ac:dyDescent="0.25">
      <c r="A35" s="230" t="s">
        <v>61</v>
      </c>
      <c r="B35" s="61" t="s">
        <v>4</v>
      </c>
      <c r="C35" s="124">
        <v>1</v>
      </c>
      <c r="D35" s="62">
        <v>1</v>
      </c>
      <c r="E35" s="62"/>
      <c r="F35" s="63"/>
      <c r="G35" s="62"/>
      <c r="H35" s="62"/>
      <c r="I35" s="62"/>
      <c r="J35" s="62"/>
      <c r="K35" s="62"/>
      <c r="L35" s="62"/>
      <c r="M35" s="62"/>
      <c r="N35" s="62"/>
      <c r="P35" s="230" t="s">
        <v>61</v>
      </c>
      <c r="Q35" s="61" t="s">
        <v>4</v>
      </c>
      <c r="R35" s="124">
        <v>4</v>
      </c>
      <c r="S35" s="62">
        <v>2</v>
      </c>
      <c r="T35" s="62">
        <v>1</v>
      </c>
      <c r="U35" s="63">
        <v>4</v>
      </c>
      <c r="V35" s="62">
        <v>2</v>
      </c>
      <c r="W35" s="62">
        <v>1</v>
      </c>
      <c r="X35" s="62" t="s">
        <v>83</v>
      </c>
      <c r="Y35" s="62">
        <v>3</v>
      </c>
      <c r="Z35" s="62">
        <v>4</v>
      </c>
      <c r="AA35" s="62">
        <v>1</v>
      </c>
      <c r="AB35" s="62">
        <v>1</v>
      </c>
      <c r="AC35" s="62">
        <v>2</v>
      </c>
      <c r="AE35" s="230" t="s">
        <v>61</v>
      </c>
      <c r="AF35" s="61" t="s">
        <v>4</v>
      </c>
      <c r="AG35" s="50"/>
      <c r="AH35" s="50">
        <v>1</v>
      </c>
      <c r="AI35" s="50">
        <v>3</v>
      </c>
      <c r="AJ35" s="50">
        <v>2</v>
      </c>
    </row>
    <row r="36" spans="1:36" x14ac:dyDescent="0.25">
      <c r="A36" s="225"/>
      <c r="B36" s="51" t="s">
        <v>5</v>
      </c>
      <c r="C36" s="52">
        <v>11</v>
      </c>
      <c r="D36" s="52">
        <v>9</v>
      </c>
      <c r="E36" s="52"/>
      <c r="F36" s="53"/>
      <c r="G36" s="52"/>
      <c r="H36" s="52"/>
      <c r="I36" s="52"/>
      <c r="J36" s="52"/>
      <c r="K36" s="52"/>
      <c r="L36" s="52"/>
      <c r="M36" s="52"/>
      <c r="N36" s="52"/>
      <c r="P36" s="225"/>
      <c r="Q36" s="51" t="s">
        <v>5</v>
      </c>
      <c r="R36" s="52">
        <v>5</v>
      </c>
      <c r="S36" s="52">
        <v>3</v>
      </c>
      <c r="T36" s="52">
        <v>1</v>
      </c>
      <c r="U36" s="53">
        <v>7</v>
      </c>
      <c r="V36" s="52">
        <v>2</v>
      </c>
      <c r="W36" s="52">
        <v>7</v>
      </c>
      <c r="X36" s="52" t="s">
        <v>83</v>
      </c>
      <c r="Y36" s="52">
        <v>11</v>
      </c>
      <c r="Z36" s="52">
        <v>21</v>
      </c>
      <c r="AA36" s="52">
        <v>2</v>
      </c>
      <c r="AB36" s="52">
        <v>3</v>
      </c>
      <c r="AC36" s="52">
        <v>3</v>
      </c>
      <c r="AE36" s="225"/>
      <c r="AF36" s="51" t="s">
        <v>5</v>
      </c>
      <c r="AG36" s="55"/>
      <c r="AH36" s="55">
        <v>1</v>
      </c>
      <c r="AI36" s="55">
        <v>4</v>
      </c>
      <c r="AJ36" s="55">
        <v>2</v>
      </c>
    </row>
    <row r="37" spans="1:36" ht="15.75" thickBot="1" x14ac:dyDescent="0.3">
      <c r="A37" s="226"/>
      <c r="B37" s="56" t="s">
        <v>6</v>
      </c>
      <c r="C37" s="57">
        <v>1.2665869999999999</v>
      </c>
      <c r="D37" s="57">
        <v>2.361494</v>
      </c>
      <c r="E37" s="57"/>
      <c r="F37" s="58"/>
      <c r="G37" s="57"/>
      <c r="H37" s="57"/>
      <c r="J37" s="57"/>
      <c r="K37" s="57"/>
      <c r="L37" s="57"/>
      <c r="M37" s="57"/>
      <c r="N37" s="57"/>
      <c r="P37" s="226"/>
      <c r="Q37" s="56" t="s">
        <v>6</v>
      </c>
      <c r="R37" s="57">
        <v>4.0100239999999996</v>
      </c>
      <c r="S37" s="57">
        <v>1.5845020000000001</v>
      </c>
      <c r="T37" s="57">
        <v>1.2232499999999999</v>
      </c>
      <c r="U37" s="58">
        <v>6.5941179999999999</v>
      </c>
      <c r="V37" s="57">
        <v>1.526008</v>
      </c>
      <c r="W37" s="57">
        <v>3.6691069999999999</v>
      </c>
      <c r="X37" t="s">
        <v>83</v>
      </c>
      <c r="Y37" s="57">
        <v>4.9630929999999998</v>
      </c>
      <c r="Z37" s="57">
        <v>4.9052540000000002</v>
      </c>
      <c r="AA37" s="57">
        <v>0.71475500000000003</v>
      </c>
      <c r="AB37" s="57">
        <v>1.121265</v>
      </c>
      <c r="AC37" s="57">
        <v>4.7827739999999999</v>
      </c>
      <c r="AE37" s="226"/>
      <c r="AF37" s="56" t="s">
        <v>6</v>
      </c>
      <c r="AG37" s="60"/>
      <c r="AH37" s="60">
        <v>0.55032199999999998</v>
      </c>
      <c r="AI37" s="60">
        <v>2.0614819999999998</v>
      </c>
      <c r="AJ37" s="60">
        <v>3.1663670000000002</v>
      </c>
    </row>
    <row r="38" spans="1:36" ht="15" customHeight="1" x14ac:dyDescent="0.25">
      <c r="A38" s="230" t="s">
        <v>62</v>
      </c>
      <c r="B38" s="61" t="s">
        <v>4</v>
      </c>
      <c r="C38" s="62"/>
      <c r="D38" s="62"/>
      <c r="E38" s="62"/>
      <c r="F38" s="63"/>
      <c r="G38" s="62"/>
      <c r="H38" s="62"/>
      <c r="I38" s="62"/>
      <c r="J38" s="62"/>
      <c r="K38" s="62"/>
      <c r="L38" s="62"/>
      <c r="M38" s="62"/>
      <c r="N38" s="62"/>
      <c r="P38" s="230" t="s">
        <v>62</v>
      </c>
      <c r="Q38" s="61" t="s">
        <v>4</v>
      </c>
      <c r="R38" s="62" t="s">
        <v>83</v>
      </c>
      <c r="S38" s="62" t="s">
        <v>83</v>
      </c>
      <c r="T38" s="62" t="s">
        <v>83</v>
      </c>
      <c r="U38" s="63" t="s">
        <v>83</v>
      </c>
      <c r="V38" s="62" t="s">
        <v>83</v>
      </c>
      <c r="W38" s="62" t="s">
        <v>83</v>
      </c>
      <c r="X38" s="62" t="s">
        <v>83</v>
      </c>
      <c r="Y38" s="62" t="s">
        <v>83</v>
      </c>
      <c r="Z38" s="62" t="s">
        <v>83</v>
      </c>
      <c r="AA38" s="62" t="s">
        <v>83</v>
      </c>
      <c r="AB38" s="62" t="s">
        <v>83</v>
      </c>
      <c r="AC38" s="62"/>
      <c r="AE38" s="230" t="s">
        <v>62</v>
      </c>
      <c r="AF38" s="61" t="s">
        <v>4</v>
      </c>
      <c r="AG38" s="50"/>
      <c r="AH38" s="50"/>
      <c r="AI38" s="50">
        <v>2</v>
      </c>
      <c r="AJ38" s="50"/>
    </row>
    <row r="39" spans="1:36" x14ac:dyDescent="0.25">
      <c r="A39" s="225"/>
      <c r="B39" s="51" t="s">
        <v>5</v>
      </c>
      <c r="C39" s="52"/>
      <c r="D39" s="52"/>
      <c r="E39" s="52"/>
      <c r="F39" s="53"/>
      <c r="G39" s="52"/>
      <c r="H39" s="52"/>
      <c r="I39" s="52"/>
      <c r="J39" s="52"/>
      <c r="K39" s="52"/>
      <c r="L39" s="52"/>
      <c r="M39" s="52"/>
      <c r="N39" s="52"/>
      <c r="P39" s="225"/>
      <c r="Q39" s="51" t="s">
        <v>5</v>
      </c>
      <c r="R39" s="52"/>
      <c r="S39" s="52"/>
      <c r="T39" s="52" t="s">
        <v>83</v>
      </c>
      <c r="U39" s="53" t="s">
        <v>83</v>
      </c>
      <c r="V39" s="52" t="s">
        <v>83</v>
      </c>
      <c r="W39" s="52" t="s">
        <v>83</v>
      </c>
      <c r="X39" s="52" t="s">
        <v>83</v>
      </c>
      <c r="Y39" s="52" t="s">
        <v>83</v>
      </c>
      <c r="Z39" s="52" t="s">
        <v>83</v>
      </c>
      <c r="AA39" s="52" t="s">
        <v>83</v>
      </c>
      <c r="AB39" s="52" t="s">
        <v>83</v>
      </c>
      <c r="AC39" s="52"/>
      <c r="AE39" s="225"/>
      <c r="AF39" s="51" t="s">
        <v>5</v>
      </c>
      <c r="AG39" s="55"/>
      <c r="AH39" s="55"/>
      <c r="AI39" s="55">
        <v>6</v>
      </c>
      <c r="AJ39" s="55"/>
    </row>
    <row r="40" spans="1:36" ht="15.75" thickBot="1" x14ac:dyDescent="0.3">
      <c r="A40" s="226"/>
      <c r="B40" s="56" t="s">
        <v>6</v>
      </c>
      <c r="C40" s="57"/>
      <c r="D40" s="57"/>
      <c r="E40" s="57"/>
      <c r="F40" s="58"/>
      <c r="G40" s="57"/>
      <c r="H40" s="57"/>
      <c r="I40" s="57"/>
      <c r="J40" s="57"/>
      <c r="K40" s="57"/>
      <c r="L40" s="57"/>
      <c r="M40" s="57"/>
      <c r="N40" s="57"/>
      <c r="P40" s="226"/>
      <c r="Q40" s="56" t="s">
        <v>6</v>
      </c>
      <c r="R40" s="57"/>
      <c r="S40" s="57"/>
      <c r="T40" s="57" t="s">
        <v>83</v>
      </c>
      <c r="U40" s="58" t="s">
        <v>83</v>
      </c>
      <c r="V40" s="57" t="s">
        <v>83</v>
      </c>
      <c r="W40" s="57" t="s">
        <v>83</v>
      </c>
      <c r="X40" s="57" t="s">
        <v>83</v>
      </c>
      <c r="Y40" s="57" t="s">
        <v>83</v>
      </c>
      <c r="Z40" s="57" t="s">
        <v>83</v>
      </c>
      <c r="AA40" s="57" t="s">
        <v>83</v>
      </c>
      <c r="AB40" s="57" t="s">
        <v>83</v>
      </c>
      <c r="AC40" s="57"/>
      <c r="AE40" s="226"/>
      <c r="AF40" s="56" t="s">
        <v>6</v>
      </c>
      <c r="AG40" s="60"/>
      <c r="AH40" s="60"/>
      <c r="AI40" s="60">
        <v>4.0303950000000004</v>
      </c>
      <c r="AJ40" s="60"/>
    </row>
    <row r="41" spans="1:36" ht="15" customHeight="1" x14ac:dyDescent="0.25">
      <c r="A41" s="230" t="s">
        <v>63</v>
      </c>
      <c r="B41" s="61" t="s">
        <v>4</v>
      </c>
      <c r="C41" s="62"/>
      <c r="D41" s="62">
        <v>1</v>
      </c>
      <c r="E41" s="62"/>
      <c r="F41" s="63"/>
      <c r="G41" s="62"/>
      <c r="H41" s="62"/>
      <c r="I41" s="62"/>
      <c r="J41" s="62"/>
      <c r="K41" s="62"/>
      <c r="L41" s="62"/>
      <c r="M41" s="62"/>
      <c r="N41" s="62"/>
      <c r="P41" s="230" t="s">
        <v>63</v>
      </c>
      <c r="Q41" s="61" t="s">
        <v>4</v>
      </c>
      <c r="R41" s="62"/>
      <c r="S41" s="62"/>
      <c r="T41" s="62">
        <v>1</v>
      </c>
      <c r="U41" s="63">
        <v>1</v>
      </c>
      <c r="V41" s="62" t="s">
        <v>83</v>
      </c>
      <c r="W41" s="62">
        <v>1</v>
      </c>
      <c r="X41" s="62">
        <v>1</v>
      </c>
      <c r="Y41" s="62" t="s">
        <v>83</v>
      </c>
      <c r="Z41" s="62">
        <v>1</v>
      </c>
      <c r="AA41" s="62">
        <v>1</v>
      </c>
      <c r="AB41" s="62">
        <v>1</v>
      </c>
      <c r="AC41" s="62">
        <v>1</v>
      </c>
      <c r="AE41" s="230" t="s">
        <v>63</v>
      </c>
      <c r="AF41" s="61" t="s">
        <v>4</v>
      </c>
      <c r="AG41" s="50">
        <v>1</v>
      </c>
      <c r="AH41" s="50">
        <v>1</v>
      </c>
      <c r="AI41" s="50">
        <v>1</v>
      </c>
      <c r="AJ41" s="50">
        <v>2</v>
      </c>
    </row>
    <row r="42" spans="1:36" x14ac:dyDescent="0.25">
      <c r="A42" s="225"/>
      <c r="B42" s="51" t="s">
        <v>5</v>
      </c>
      <c r="C42" s="52"/>
      <c r="D42" s="52">
        <v>1</v>
      </c>
      <c r="E42" s="52"/>
      <c r="F42" s="53"/>
      <c r="G42" s="52"/>
      <c r="H42" s="52"/>
      <c r="I42" s="52"/>
      <c r="J42" s="52"/>
      <c r="K42" s="52"/>
      <c r="L42" s="52"/>
      <c r="M42" s="52"/>
      <c r="N42" s="52"/>
      <c r="P42" s="225"/>
      <c r="Q42" s="51" t="s">
        <v>5</v>
      </c>
      <c r="R42" s="52"/>
      <c r="S42" s="52"/>
      <c r="T42" s="52">
        <v>1</v>
      </c>
      <c r="U42" s="53">
        <v>4</v>
      </c>
      <c r="V42" s="52" t="s">
        <v>83</v>
      </c>
      <c r="W42" s="52">
        <v>1</v>
      </c>
      <c r="X42" s="52">
        <v>1</v>
      </c>
      <c r="Y42" s="52" t="s">
        <v>83</v>
      </c>
      <c r="Z42" s="52">
        <v>4</v>
      </c>
      <c r="AA42" s="52">
        <v>2</v>
      </c>
      <c r="AB42" s="52">
        <v>4</v>
      </c>
      <c r="AC42" s="52">
        <v>1</v>
      </c>
      <c r="AE42" s="225"/>
      <c r="AF42" s="51" t="s">
        <v>5</v>
      </c>
      <c r="AG42" s="55">
        <v>1</v>
      </c>
      <c r="AH42" s="55">
        <v>3</v>
      </c>
      <c r="AI42" s="55">
        <v>2</v>
      </c>
      <c r="AJ42" s="55">
        <v>16</v>
      </c>
    </row>
    <row r="43" spans="1:36" ht="15.75" thickBot="1" x14ac:dyDescent="0.3">
      <c r="A43" s="226"/>
      <c r="B43" s="56" t="s">
        <v>6</v>
      </c>
      <c r="C43" s="57"/>
      <c r="D43" s="57">
        <v>4.5126099999999996</v>
      </c>
      <c r="E43" s="57"/>
      <c r="F43" s="58"/>
      <c r="G43" s="57"/>
      <c r="H43" s="57"/>
      <c r="I43" s="57"/>
      <c r="J43" s="57"/>
      <c r="K43" s="57"/>
      <c r="L43" s="57"/>
      <c r="M43" s="57"/>
      <c r="N43" s="57"/>
      <c r="P43" s="226"/>
      <c r="Q43" s="56" t="s">
        <v>6</v>
      </c>
      <c r="R43" s="57"/>
      <c r="S43" s="57"/>
      <c r="T43" s="57">
        <v>1.0777129999999999</v>
      </c>
      <c r="U43" s="58">
        <v>1.2</v>
      </c>
      <c r="V43" s="57" t="s">
        <v>83</v>
      </c>
      <c r="W43" s="57">
        <v>2.821218</v>
      </c>
      <c r="X43" s="57">
        <v>1.31667</v>
      </c>
      <c r="Y43" s="57" t="s">
        <v>83</v>
      </c>
      <c r="Z43" s="57">
        <v>1.367313</v>
      </c>
      <c r="AA43" s="57">
        <v>0.53470200000000001</v>
      </c>
      <c r="AB43" s="57">
        <v>0.76832800000000001</v>
      </c>
      <c r="AC43" s="57">
        <v>0.57245199999999996</v>
      </c>
      <c r="AE43" s="226"/>
      <c r="AF43" s="56" t="s">
        <v>6</v>
      </c>
      <c r="AG43" s="60">
        <v>2.3818589999999999</v>
      </c>
      <c r="AH43" s="60">
        <v>1.162614</v>
      </c>
      <c r="AI43" s="60">
        <v>0.87940300000000005</v>
      </c>
      <c r="AJ43" s="60">
        <v>3.3206229999999999</v>
      </c>
    </row>
    <row r="44" spans="1:36" ht="15" customHeight="1" x14ac:dyDescent="0.25">
      <c r="A44" s="230" t="s">
        <v>64</v>
      </c>
      <c r="B44" s="61" t="s">
        <v>4</v>
      </c>
      <c r="C44" s="62"/>
      <c r="D44" s="62"/>
      <c r="E44" s="62"/>
      <c r="F44" s="63"/>
      <c r="G44" s="62"/>
      <c r="H44" s="62"/>
      <c r="I44" s="62"/>
      <c r="J44" s="62"/>
      <c r="K44" s="62"/>
      <c r="L44" s="62"/>
      <c r="M44" s="62"/>
      <c r="N44" s="62"/>
      <c r="P44" s="230" t="s">
        <v>64</v>
      </c>
      <c r="Q44" s="61" t="s">
        <v>4</v>
      </c>
      <c r="R44" s="62"/>
      <c r="S44" s="62"/>
      <c r="T44" s="62" t="s">
        <v>83</v>
      </c>
      <c r="U44" s="63" t="s">
        <v>83</v>
      </c>
      <c r="V44" s="62" t="s">
        <v>83</v>
      </c>
      <c r="W44" s="62" t="s">
        <v>83</v>
      </c>
      <c r="X44" s="62" t="s">
        <v>83</v>
      </c>
      <c r="Y44" s="62" t="s">
        <v>83</v>
      </c>
      <c r="Z44" s="62">
        <v>1</v>
      </c>
      <c r="AA44" s="62">
        <v>1</v>
      </c>
      <c r="AB44" s="62" t="s">
        <v>83</v>
      </c>
      <c r="AC44" s="62"/>
      <c r="AE44" s="230" t="s">
        <v>64</v>
      </c>
      <c r="AF44" s="61" t="s">
        <v>4</v>
      </c>
      <c r="AG44" s="50"/>
      <c r="AH44" s="50"/>
      <c r="AI44" s="50"/>
      <c r="AJ44" s="50"/>
    </row>
    <row r="45" spans="1:36" x14ac:dyDescent="0.25">
      <c r="A45" s="225"/>
      <c r="B45" s="51" t="s">
        <v>5</v>
      </c>
      <c r="C45" s="52"/>
      <c r="D45" s="52"/>
      <c r="E45" s="52"/>
      <c r="F45" s="53"/>
      <c r="G45" s="52"/>
      <c r="H45" s="52"/>
      <c r="I45" s="52"/>
      <c r="J45" s="52"/>
      <c r="K45" s="52"/>
      <c r="L45" s="52"/>
      <c r="M45" s="52"/>
      <c r="N45" s="52"/>
      <c r="P45" s="225"/>
      <c r="Q45" s="51" t="s">
        <v>5</v>
      </c>
      <c r="R45" s="52"/>
      <c r="S45" s="52"/>
      <c r="T45" s="52" t="s">
        <v>83</v>
      </c>
      <c r="U45" s="53" t="s">
        <v>83</v>
      </c>
      <c r="V45" s="52" t="s">
        <v>83</v>
      </c>
      <c r="W45" s="52" t="s">
        <v>83</v>
      </c>
      <c r="X45" s="52" t="s">
        <v>83</v>
      </c>
      <c r="Y45" s="52" t="s">
        <v>83</v>
      </c>
      <c r="Z45" s="52">
        <v>3</v>
      </c>
      <c r="AA45" s="52">
        <v>6</v>
      </c>
      <c r="AB45" s="52" t="s">
        <v>83</v>
      </c>
      <c r="AC45" s="52"/>
      <c r="AE45" s="225"/>
      <c r="AF45" s="51" t="s">
        <v>5</v>
      </c>
      <c r="AG45" s="55"/>
      <c r="AH45" s="55"/>
      <c r="AI45" s="55"/>
      <c r="AJ45" s="55"/>
    </row>
    <row r="46" spans="1:36" ht="15.75" thickBot="1" x14ac:dyDescent="0.3">
      <c r="A46" s="226"/>
      <c r="B46" s="56" t="s">
        <v>6</v>
      </c>
      <c r="C46" s="57"/>
      <c r="D46" s="57"/>
      <c r="E46" s="57"/>
      <c r="F46" s="58"/>
      <c r="G46" s="57"/>
      <c r="H46" s="57"/>
      <c r="I46" s="57"/>
      <c r="J46" s="57"/>
      <c r="K46" s="57"/>
      <c r="L46" s="57"/>
      <c r="M46" s="57"/>
      <c r="N46" s="57"/>
      <c r="P46" s="226"/>
      <c r="Q46" s="56" t="s">
        <v>6</v>
      </c>
      <c r="R46" s="57"/>
      <c r="S46" s="57"/>
      <c r="T46" s="57" t="s">
        <v>83</v>
      </c>
      <c r="U46" s="58" t="s">
        <v>83</v>
      </c>
      <c r="V46" s="57" t="s">
        <v>83</v>
      </c>
      <c r="W46" s="57" t="s">
        <v>83</v>
      </c>
      <c r="X46" s="57" t="s">
        <v>83</v>
      </c>
      <c r="Y46" s="57" t="s">
        <v>83</v>
      </c>
      <c r="Z46" s="57">
        <v>1.963789</v>
      </c>
      <c r="AA46" s="57">
        <v>1.664447</v>
      </c>
      <c r="AB46" s="57" t="s">
        <v>83</v>
      </c>
      <c r="AC46" s="57"/>
      <c r="AE46" s="226"/>
      <c r="AF46" s="56" t="s">
        <v>6</v>
      </c>
      <c r="AG46" s="60"/>
      <c r="AH46" s="60"/>
      <c r="AI46" s="60"/>
      <c r="AJ46" s="60"/>
    </row>
    <row r="47" spans="1:36" ht="15" customHeight="1" x14ac:dyDescent="0.25">
      <c r="A47" s="224" t="s">
        <v>65</v>
      </c>
      <c r="B47" s="66" t="s">
        <v>4</v>
      </c>
      <c r="C47" s="47"/>
      <c r="D47" s="47"/>
      <c r="E47" s="47"/>
      <c r="F47" s="48"/>
      <c r="G47" s="62"/>
      <c r="H47" s="62"/>
      <c r="I47" s="62"/>
      <c r="J47" s="62"/>
      <c r="K47" s="62"/>
      <c r="L47" s="62"/>
      <c r="M47" s="62"/>
      <c r="N47" s="62"/>
      <c r="P47" s="224" t="s">
        <v>65</v>
      </c>
      <c r="Q47" s="66" t="s">
        <v>4</v>
      </c>
      <c r="R47" s="47"/>
      <c r="S47" s="47"/>
      <c r="T47" s="47"/>
      <c r="U47" s="48"/>
      <c r="V47" s="62"/>
      <c r="W47" s="62"/>
      <c r="X47" s="62"/>
      <c r="Y47" s="62"/>
      <c r="Z47" s="62"/>
      <c r="AA47" s="62"/>
      <c r="AB47" s="62"/>
      <c r="AC47" s="62"/>
      <c r="AE47" s="224" t="s">
        <v>65</v>
      </c>
      <c r="AF47" s="66" t="s">
        <v>4</v>
      </c>
      <c r="AG47" s="67"/>
      <c r="AH47" s="67"/>
      <c r="AI47" s="67"/>
      <c r="AJ47" s="67"/>
    </row>
    <row r="48" spans="1:36" x14ac:dyDescent="0.25">
      <c r="A48" s="225"/>
      <c r="B48" s="51" t="s">
        <v>5</v>
      </c>
      <c r="C48" s="52"/>
      <c r="D48" s="52"/>
      <c r="E48" s="52"/>
      <c r="F48" s="53"/>
      <c r="G48" s="52"/>
      <c r="H48" s="52"/>
      <c r="I48" s="52"/>
      <c r="J48" s="52"/>
      <c r="K48" s="52"/>
      <c r="L48" s="52"/>
      <c r="M48" s="52"/>
      <c r="N48" s="52"/>
      <c r="P48" s="225"/>
      <c r="Q48" s="51" t="s">
        <v>5</v>
      </c>
      <c r="R48" s="52"/>
      <c r="S48" s="52"/>
      <c r="T48" s="52"/>
      <c r="U48" s="53"/>
      <c r="V48" s="52"/>
      <c r="W48" s="52"/>
      <c r="X48" s="52"/>
      <c r="Y48" s="52"/>
      <c r="Z48" s="52"/>
      <c r="AA48" s="52"/>
      <c r="AB48" s="52"/>
      <c r="AC48" s="52"/>
      <c r="AE48" s="225"/>
      <c r="AF48" s="51" t="s">
        <v>5</v>
      </c>
      <c r="AG48" s="55"/>
      <c r="AH48" s="55"/>
      <c r="AI48" s="55"/>
      <c r="AJ48" s="55"/>
    </row>
    <row r="49" spans="1:49" ht="15.75" thickBot="1" x14ac:dyDescent="0.3">
      <c r="A49" s="226"/>
      <c r="B49" s="56" t="s">
        <v>6</v>
      </c>
      <c r="C49" s="57"/>
      <c r="D49" s="57"/>
      <c r="E49" s="57"/>
      <c r="F49" s="58"/>
      <c r="G49" s="57"/>
      <c r="H49" s="57"/>
      <c r="I49" s="57"/>
      <c r="J49" s="57"/>
      <c r="K49" s="57"/>
      <c r="L49" s="57"/>
      <c r="M49" s="57"/>
      <c r="N49" s="57"/>
      <c r="P49" s="226"/>
      <c r="Q49" s="56" t="s">
        <v>6</v>
      </c>
      <c r="R49" s="57"/>
      <c r="S49" s="57"/>
      <c r="T49" s="57"/>
      <c r="U49" s="58"/>
      <c r="V49" s="57"/>
      <c r="W49" s="57"/>
      <c r="X49" s="57"/>
      <c r="Y49" s="57"/>
      <c r="Z49" s="57"/>
      <c r="AA49" s="57"/>
      <c r="AB49" s="57"/>
      <c r="AC49" s="57"/>
      <c r="AE49" s="226"/>
      <c r="AF49" s="56" t="s">
        <v>6</v>
      </c>
      <c r="AG49" s="60"/>
      <c r="AH49" s="60"/>
      <c r="AI49" s="60"/>
      <c r="AJ49" s="60"/>
      <c r="AL49" s="2"/>
      <c r="AM49" s="2"/>
      <c r="AN49" s="2"/>
      <c r="AO49" s="2"/>
      <c r="AP49" s="2"/>
      <c r="AQ49" s="2"/>
      <c r="AR49" s="2"/>
      <c r="AS49" s="2"/>
      <c r="AT49" s="2"/>
      <c r="AU49" s="2"/>
      <c r="AV49" s="2"/>
      <c r="AW49" s="2"/>
    </row>
    <row r="50" spans="1:49" x14ac:dyDescent="0.25">
      <c r="A50" s="227" t="s">
        <v>66</v>
      </c>
      <c r="B50" s="68" t="s">
        <v>4</v>
      </c>
      <c r="C50" s="69">
        <v>20</v>
      </c>
      <c r="D50" s="69">
        <f>D5+D29+D35+D41</f>
        <v>20</v>
      </c>
      <c r="E50" s="69">
        <f>E41+E35+E5+E23+E26</f>
        <v>0</v>
      </c>
      <c r="F50" s="69">
        <f>F41+F35+F32+F5</f>
        <v>0</v>
      </c>
      <c r="G50" s="69">
        <f>G35+G14+G5</f>
        <v>0</v>
      </c>
      <c r="H50" s="69">
        <v>24</v>
      </c>
      <c r="I50" s="69">
        <v>21</v>
      </c>
      <c r="J50" s="69">
        <v>26</v>
      </c>
      <c r="K50" s="69">
        <f>K44+K41+K35+K29+K5</f>
        <v>0</v>
      </c>
      <c r="L50" s="69">
        <v>19</v>
      </c>
      <c r="M50" s="69">
        <f>M41+M35+M5</f>
        <v>0</v>
      </c>
      <c r="N50" s="69">
        <f>N5+N8+N32+N35+N41</f>
        <v>0</v>
      </c>
      <c r="P50" s="227" t="s">
        <v>66</v>
      </c>
      <c r="Q50" s="68" t="s">
        <v>4</v>
      </c>
      <c r="R50" s="69">
        <f>R35+R5</f>
        <v>23</v>
      </c>
      <c r="S50" s="69">
        <f>S35+S11+S8+S5</f>
        <v>24</v>
      </c>
      <c r="T50" s="69">
        <f>T41+T35+T5+T23+T26</f>
        <v>32</v>
      </c>
      <c r="U50" s="69">
        <f>U41+U35+U32+U5</f>
        <v>19</v>
      </c>
      <c r="V50" s="69">
        <f>V35+V14+V5</f>
        <v>17</v>
      </c>
      <c r="W50" s="69">
        <v>24</v>
      </c>
      <c r="X50" s="69">
        <v>21</v>
      </c>
      <c r="Y50" s="69">
        <v>26</v>
      </c>
      <c r="Z50" s="69">
        <f>Z44+Z41+Z35+Z29+Z5</f>
        <v>41</v>
      </c>
      <c r="AA50" s="69">
        <v>19</v>
      </c>
      <c r="AB50" s="69">
        <f>AB41+AB35+AB5</f>
        <v>24</v>
      </c>
      <c r="AC50" s="69">
        <f>AC5+AC8+AC32+AC35+AC41</f>
        <v>20</v>
      </c>
      <c r="AE50" s="227" t="s">
        <v>66</v>
      </c>
      <c r="AF50" s="68" t="s">
        <v>4</v>
      </c>
      <c r="AG50" s="69">
        <f>AG47+AG44+AG41+AG38+AG35+AG32+AG29+AG26+AG23+AG20+AG17+AG14+AG11+AG8+AG5</f>
        <v>19</v>
      </c>
      <c r="AH50" s="69">
        <f>AH47+AH44+AH41+AH38+AH35+AH32+AH29+AH26+AH23+AH20+AH17+AH14+AH11+AH8+AH5</f>
        <v>12</v>
      </c>
      <c r="AI50" s="69">
        <f>AI47+AI44+AI41+AI38+AI35+AI32+AI29+AI26+AI23+AI20+AI17+AI14+AI11+AI8+AI5</f>
        <v>25</v>
      </c>
      <c r="AJ50" s="69">
        <f>AJ47+AJ44+AJ41+AJ38+AJ35+AJ32+AJ29+AJ26+AJ23+AJ20+AJ17+AJ14+AJ11+AJ8+AJ5</f>
        <v>26</v>
      </c>
      <c r="AL50" s="2"/>
      <c r="AM50" s="2"/>
      <c r="AN50" s="2"/>
      <c r="AO50" s="2"/>
      <c r="AP50" s="2"/>
      <c r="AQ50" s="2"/>
      <c r="AR50" s="2"/>
      <c r="AS50" s="2"/>
      <c r="AT50" s="2"/>
      <c r="AU50" s="2"/>
      <c r="AV50" s="2"/>
      <c r="AW50" s="2"/>
    </row>
    <row r="51" spans="1:49" x14ac:dyDescent="0.25">
      <c r="A51" s="228"/>
      <c r="B51" s="70" t="s">
        <v>5</v>
      </c>
      <c r="C51" s="71">
        <v>69</v>
      </c>
      <c r="D51" s="71">
        <f>D6+D30+D36+D42</f>
        <v>71</v>
      </c>
      <c r="E51" s="71">
        <f>E42+E36+E6+E24+E27</f>
        <v>0</v>
      </c>
      <c r="F51" s="71">
        <f>F42+F36+F33+F6</f>
        <v>0</v>
      </c>
      <c r="G51" s="71">
        <f>G36+G15+G6</f>
        <v>0</v>
      </c>
      <c r="H51" s="71">
        <v>64</v>
      </c>
      <c r="I51" s="71">
        <v>63</v>
      </c>
      <c r="J51" s="71">
        <v>105</v>
      </c>
      <c r="K51" s="71">
        <f>K45+K42+K36+K30+K6</f>
        <v>0</v>
      </c>
      <c r="L51" s="71">
        <v>85</v>
      </c>
      <c r="M51" s="71">
        <f>M42+M36+M6</f>
        <v>0</v>
      </c>
      <c r="N51" s="71">
        <f>N6+N9+N33+N36+N42</f>
        <v>0</v>
      </c>
      <c r="P51" s="228"/>
      <c r="Q51" s="70" t="s">
        <v>5</v>
      </c>
      <c r="R51" s="71">
        <f>R36+R6</f>
        <v>52</v>
      </c>
      <c r="S51" s="71">
        <f>S36+S12+S9+S6</f>
        <v>105</v>
      </c>
      <c r="T51" s="71">
        <f>T42+T36+T6+T24+T27</f>
        <v>108</v>
      </c>
      <c r="U51" s="71">
        <f>U42+U36+U33+U6</f>
        <v>83</v>
      </c>
      <c r="V51" s="71">
        <f>V36+V15+V6</f>
        <v>34</v>
      </c>
      <c r="W51" s="71">
        <v>64</v>
      </c>
      <c r="X51" s="71">
        <v>63</v>
      </c>
      <c r="Y51" s="71">
        <v>105</v>
      </c>
      <c r="Z51" s="71">
        <f>Z45+Z42+Z36+Z30+Z6</f>
        <v>169</v>
      </c>
      <c r="AA51" s="71">
        <v>85</v>
      </c>
      <c r="AB51" s="71">
        <f>AB42+AB36+AB6</f>
        <v>99</v>
      </c>
      <c r="AC51" s="71">
        <f>AC6+AC9+AC33+AC36+AC42</f>
        <v>40</v>
      </c>
      <c r="AE51" s="228"/>
      <c r="AF51" s="70" t="s">
        <v>5</v>
      </c>
      <c r="AG51" s="71">
        <f t="shared" ref="AG51:AJ52" si="0">SUM(AG6+AG9+AG12+AG15+AG18+AG21+AG24+AG27+AG30+AG33+AG36+AG39+AG42+AG45+AG48)</f>
        <v>51</v>
      </c>
      <c r="AH51" s="71">
        <f t="shared" si="0"/>
        <v>47</v>
      </c>
      <c r="AI51" s="71">
        <f t="shared" si="0"/>
        <v>68</v>
      </c>
      <c r="AJ51" s="71">
        <f>SUM(AJ6+AJ9+AJ12+AJ15+AJ18+AJ21+AJ24+AJ27+AJ30+AJ33+AJ36+AJ39+AJ42+AJ45+AJ48)</f>
        <v>104</v>
      </c>
      <c r="AL51" s="2"/>
      <c r="AM51" s="2"/>
      <c r="AN51" s="2"/>
      <c r="AO51" s="2"/>
      <c r="AP51" s="2"/>
      <c r="AQ51" s="2"/>
      <c r="AR51" s="2"/>
      <c r="AS51" s="2"/>
      <c r="AT51" s="2"/>
      <c r="AU51" s="2"/>
      <c r="AV51" s="2"/>
      <c r="AW51" s="2"/>
    </row>
    <row r="52" spans="1:49" ht="15.75" thickBot="1" x14ac:dyDescent="0.3">
      <c r="A52" s="229"/>
      <c r="B52" s="72" t="s">
        <v>6</v>
      </c>
      <c r="C52" s="73">
        <v>25.639115999999998</v>
      </c>
      <c r="D52" s="73">
        <f>D7+D31+D37+D43</f>
        <v>48.349813000000005</v>
      </c>
      <c r="E52" s="73">
        <v>44.018608999999998</v>
      </c>
      <c r="F52" s="73">
        <v>29.442301</v>
      </c>
      <c r="G52" s="73">
        <v>29.069385</v>
      </c>
      <c r="H52" s="73">
        <v>43.800705999999998</v>
      </c>
      <c r="I52" s="73">
        <v>47.410736</v>
      </c>
      <c r="J52" s="73">
        <v>39.786113999999998</v>
      </c>
      <c r="K52" s="73">
        <v>74.700454150000013</v>
      </c>
      <c r="L52" s="73">
        <v>44.083185960000002</v>
      </c>
      <c r="M52" s="73">
        <v>45.967943099999999</v>
      </c>
      <c r="N52" s="73">
        <f>N7+N10+N34+N37+N43</f>
        <v>0</v>
      </c>
      <c r="P52" s="229"/>
      <c r="Q52" s="72" t="s">
        <v>6</v>
      </c>
      <c r="R52" s="73">
        <f>R37+R7</f>
        <v>36.026499999999999</v>
      </c>
      <c r="S52" s="73">
        <v>41.495410999999997</v>
      </c>
      <c r="T52" s="73">
        <v>44.018608999999998</v>
      </c>
      <c r="U52" s="73">
        <v>29.442301</v>
      </c>
      <c r="V52" s="73">
        <v>29.069385</v>
      </c>
      <c r="W52" s="73">
        <v>43.800705999999998</v>
      </c>
      <c r="X52" s="73">
        <v>47.410736</v>
      </c>
      <c r="Y52" s="73">
        <v>39.786113999999998</v>
      </c>
      <c r="Z52" s="73">
        <v>74.700454150000013</v>
      </c>
      <c r="AA52" s="73">
        <v>44.083185960000002</v>
      </c>
      <c r="AB52" s="73">
        <v>45.967943099999999</v>
      </c>
      <c r="AC52" s="73">
        <f>AC7+AC10+AC34+AC37+AC43</f>
        <v>43.475266000000005</v>
      </c>
      <c r="AE52" s="229"/>
      <c r="AF52" s="72" t="s">
        <v>6</v>
      </c>
      <c r="AG52" s="73">
        <f t="shared" si="0"/>
        <v>96.386384000000007</v>
      </c>
      <c r="AH52" s="73">
        <f t="shared" si="0"/>
        <v>28.559737000000002</v>
      </c>
      <c r="AI52" s="73">
        <f t="shared" si="0"/>
        <v>63.078347999999998</v>
      </c>
      <c r="AJ52" s="73">
        <f t="shared" si="0"/>
        <v>42.757784749999999</v>
      </c>
      <c r="AL52" s="2"/>
      <c r="AM52" s="2"/>
      <c r="AN52" s="2"/>
      <c r="AO52" s="2"/>
      <c r="AP52" s="2"/>
      <c r="AQ52" s="2"/>
      <c r="AR52" s="2"/>
      <c r="AS52" s="2"/>
      <c r="AT52" s="2"/>
      <c r="AU52" s="2"/>
      <c r="AV52" s="2"/>
      <c r="AW52" s="2"/>
    </row>
    <row r="53" spans="1:49" x14ac:dyDescent="0.25">
      <c r="AL53" s="2"/>
      <c r="AM53" s="2"/>
      <c r="AN53" s="2"/>
      <c r="AO53" s="2"/>
      <c r="AP53" s="2"/>
      <c r="AQ53" s="2"/>
      <c r="AR53" s="2"/>
      <c r="AS53" s="2"/>
      <c r="AT53" s="2"/>
      <c r="AU53" s="2"/>
      <c r="AV53" s="2"/>
      <c r="AW53" s="2"/>
    </row>
    <row r="54" spans="1:49" s="6" customFormat="1" ht="15" customHeight="1" x14ac:dyDescent="0.2">
      <c r="A54" s="6" t="s">
        <v>14</v>
      </c>
      <c r="B54" s="4"/>
      <c r="C54" s="5"/>
      <c r="D54" s="5"/>
      <c r="E54" s="5"/>
      <c r="Q54" s="4"/>
      <c r="R54" s="5"/>
      <c r="S54" s="5"/>
      <c r="T54" s="5"/>
      <c r="AL54" s="3"/>
      <c r="AM54" s="3"/>
      <c r="AN54" s="3"/>
      <c r="AO54" s="3"/>
      <c r="AP54" s="3"/>
      <c r="AQ54" s="3"/>
      <c r="AR54" s="3"/>
      <c r="AS54" s="3"/>
      <c r="AT54" s="3"/>
      <c r="AU54" s="3"/>
      <c r="AV54" s="3"/>
      <c r="AW54" s="3"/>
    </row>
    <row r="55" spans="1:49" s="6" customFormat="1" ht="22.5" customHeight="1" x14ac:dyDescent="0.35">
      <c r="A55" s="3" t="s">
        <v>84</v>
      </c>
      <c r="B55" s="4"/>
      <c r="C55" s="5"/>
      <c r="D55" s="5"/>
      <c r="E55" s="5"/>
      <c r="K55" s="122"/>
      <c r="P55" s="3"/>
      <c r="Q55" s="4"/>
      <c r="R55" s="5"/>
      <c r="S55" s="5"/>
      <c r="T55" s="5"/>
      <c r="Z55" s="122"/>
      <c r="AL55" s="3"/>
      <c r="AM55" s="3"/>
      <c r="AN55" s="3"/>
      <c r="AO55" s="3"/>
      <c r="AP55" s="3"/>
      <c r="AQ55" s="3"/>
      <c r="AR55" s="3"/>
      <c r="AS55" s="3"/>
      <c r="AT55" s="3"/>
      <c r="AU55" s="3"/>
      <c r="AV55" s="3"/>
      <c r="AW55" s="3"/>
    </row>
    <row r="56" spans="1:49" x14ac:dyDescent="0.25">
      <c r="AL56" s="2"/>
      <c r="AM56" s="2"/>
      <c r="AN56" s="2"/>
      <c r="AO56" s="2"/>
      <c r="AP56" s="2"/>
      <c r="AQ56" s="2"/>
      <c r="AR56" s="2"/>
      <c r="AS56" s="2"/>
      <c r="AT56" s="2"/>
      <c r="AU56" s="2"/>
      <c r="AV56" s="2"/>
      <c r="AW56" s="2"/>
    </row>
    <row r="57" spans="1:49" x14ac:dyDescent="0.25">
      <c r="AL57" s="2"/>
      <c r="AM57" s="2"/>
      <c r="AN57" s="2"/>
      <c r="AO57" s="2"/>
      <c r="AP57" s="2"/>
      <c r="AQ57" s="2"/>
      <c r="AR57" s="2"/>
      <c r="AS57" s="2"/>
      <c r="AT57" s="2"/>
      <c r="AU57" s="2"/>
      <c r="AV57" s="2"/>
      <c r="AW57" s="2"/>
    </row>
    <row r="58" spans="1:49" x14ac:dyDescent="0.25">
      <c r="AL58" s="2"/>
      <c r="AM58" s="2"/>
      <c r="AN58" s="2"/>
      <c r="AO58" s="2"/>
      <c r="AP58" s="2"/>
      <c r="AQ58" s="2"/>
      <c r="AR58" s="2"/>
      <c r="AS58" s="2"/>
      <c r="AT58" s="2"/>
      <c r="AU58" s="2"/>
      <c r="AV58" s="2"/>
      <c r="AW58" s="2"/>
    </row>
    <row r="59" spans="1:49" x14ac:dyDescent="0.25">
      <c r="AL59" s="2"/>
      <c r="AM59" s="2"/>
      <c r="AN59" s="2"/>
      <c r="AO59" s="2"/>
      <c r="AP59" s="2"/>
      <c r="AQ59" s="2"/>
      <c r="AR59" s="2"/>
      <c r="AS59" s="2"/>
      <c r="AT59" s="2"/>
      <c r="AU59" s="2"/>
      <c r="AV59" s="2"/>
      <c r="AW59" s="2"/>
    </row>
    <row r="60" spans="1:49" x14ac:dyDescent="0.25">
      <c r="AL60" s="2"/>
      <c r="AM60" s="2"/>
      <c r="AN60" s="2"/>
      <c r="AO60" s="2"/>
      <c r="AP60" s="2"/>
      <c r="AQ60" s="2"/>
      <c r="AR60" s="2"/>
      <c r="AS60" s="2"/>
      <c r="AT60" s="2"/>
      <c r="AU60" s="2"/>
      <c r="AV60" s="2"/>
      <c r="AW60" s="2"/>
    </row>
    <row r="61" spans="1:49" x14ac:dyDescent="0.25">
      <c r="AL61" s="2"/>
      <c r="AM61" s="2"/>
      <c r="AN61" s="2"/>
      <c r="AO61" s="2"/>
      <c r="AP61" s="2"/>
      <c r="AQ61" s="2"/>
      <c r="AR61" s="2"/>
      <c r="AS61" s="2"/>
      <c r="AT61" s="2"/>
      <c r="AU61" s="2"/>
      <c r="AV61" s="2"/>
      <c r="AW61" s="2"/>
    </row>
    <row r="62" spans="1:49" x14ac:dyDescent="0.25">
      <c r="AL62" s="2"/>
      <c r="AM62" s="2"/>
      <c r="AN62" s="2"/>
      <c r="AO62" s="2"/>
      <c r="AP62" s="2"/>
      <c r="AQ62" s="2"/>
      <c r="AR62" s="2"/>
      <c r="AS62" s="2"/>
      <c r="AT62" s="2"/>
      <c r="AU62" s="2"/>
      <c r="AV62" s="2"/>
      <c r="AW62" s="2"/>
    </row>
    <row r="63" spans="1:49" x14ac:dyDescent="0.25">
      <c r="C63" s="123"/>
      <c r="R63" s="123"/>
    </row>
  </sheetData>
  <mergeCells count="56">
    <mergeCell ref="P1:AC1"/>
    <mergeCell ref="AE1:AJ1"/>
    <mergeCell ref="P3:P4"/>
    <mergeCell ref="Q3:AC3"/>
    <mergeCell ref="AE3:AE4"/>
    <mergeCell ref="AF3:AJ3"/>
    <mergeCell ref="AE5:AE7"/>
    <mergeCell ref="P8:P10"/>
    <mergeCell ref="AE8:AE10"/>
    <mergeCell ref="P11:P13"/>
    <mergeCell ref="AE11:AE13"/>
    <mergeCell ref="AE14:AE16"/>
    <mergeCell ref="P17:P19"/>
    <mergeCell ref="AE17:AE19"/>
    <mergeCell ref="P20:P22"/>
    <mergeCell ref="AE20:AE22"/>
    <mergeCell ref="AE23:AE25"/>
    <mergeCell ref="P26:P28"/>
    <mergeCell ref="AE26:AE28"/>
    <mergeCell ref="P29:P31"/>
    <mergeCell ref="AE29:AE31"/>
    <mergeCell ref="AE32:AE34"/>
    <mergeCell ref="P35:P37"/>
    <mergeCell ref="AE35:AE37"/>
    <mergeCell ref="P38:P40"/>
    <mergeCell ref="AE38:AE40"/>
    <mergeCell ref="AE50:AE52"/>
    <mergeCell ref="P41:P43"/>
    <mergeCell ref="AE41:AE43"/>
    <mergeCell ref="P44:P46"/>
    <mergeCell ref="AE44:AE46"/>
    <mergeCell ref="P47:P49"/>
    <mergeCell ref="AE47:AE49"/>
    <mergeCell ref="A3:A4"/>
    <mergeCell ref="B3:N3"/>
    <mergeCell ref="A5:A7"/>
    <mergeCell ref="A8:A10"/>
    <mergeCell ref="P50:P52"/>
    <mergeCell ref="P32:P34"/>
    <mergeCell ref="P23:P25"/>
    <mergeCell ref="P14:P16"/>
    <mergeCell ref="P5:P7"/>
    <mergeCell ref="A11:A13"/>
    <mergeCell ref="A14:A16"/>
    <mergeCell ref="A17:A19"/>
    <mergeCell ref="A20:A22"/>
    <mergeCell ref="A23:A25"/>
    <mergeCell ref="A41:A43"/>
    <mergeCell ref="A44:A46"/>
    <mergeCell ref="A47:A49"/>
    <mergeCell ref="A50:A52"/>
    <mergeCell ref="A26:A28"/>
    <mergeCell ref="A29:A31"/>
    <mergeCell ref="A32:A34"/>
    <mergeCell ref="A35:A37"/>
    <mergeCell ref="A38:A40"/>
  </mergeCells>
  <pageMargins left="0.25" right="0.25" top="0.75" bottom="0.75" header="0.3" footer="0.3"/>
  <pageSetup paperSize="9" scale="2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FFFF00"/>
    <pageSetUpPr fitToPage="1"/>
  </sheetPr>
  <dimension ref="A1:L44"/>
  <sheetViews>
    <sheetView zoomScale="50" zoomScaleNormal="50" workbookViewId="0">
      <pane ySplit="4" topLeftCell="A6" activePane="bottomLeft" state="frozen"/>
      <selection pane="bottomLeft" sqref="A1:L43"/>
    </sheetView>
  </sheetViews>
  <sheetFormatPr defaultColWidth="19.5703125" defaultRowHeight="18.75" x14ac:dyDescent="0.3"/>
  <cols>
    <col min="1" max="1" width="18.7109375" customWidth="1"/>
    <col min="2" max="2" width="18.7109375" style="41" customWidth="1"/>
    <col min="3" max="3" width="18.7109375" style="1" customWidth="1"/>
    <col min="4" max="4" width="18.7109375" customWidth="1"/>
    <col min="5" max="5" width="18.7109375" style="1" customWidth="1"/>
    <col min="6" max="9" width="18.7109375" customWidth="1"/>
    <col min="10" max="10" width="18.7109375" style="2" customWidth="1"/>
    <col min="11" max="12" width="18.7109375" customWidth="1"/>
  </cols>
  <sheetData>
    <row r="1" spans="1:12" ht="39.950000000000003" customHeight="1" x14ac:dyDescent="0.4">
      <c r="A1" s="253" t="s">
        <v>109</v>
      </c>
      <c r="B1" s="215"/>
      <c r="C1" s="215"/>
      <c r="D1" s="215"/>
      <c r="E1" s="215"/>
      <c r="F1" s="215"/>
      <c r="G1" s="215"/>
      <c r="H1" s="215"/>
      <c r="I1" s="215"/>
      <c r="J1" s="215"/>
      <c r="K1" s="215"/>
      <c r="L1" s="215"/>
    </row>
    <row r="2" spans="1:12" s="2" customFormat="1" ht="5.0999999999999996" customHeight="1" thickBot="1" x14ac:dyDescent="0.4">
      <c r="A2" s="247"/>
      <c r="B2" s="247"/>
      <c r="C2" s="247"/>
      <c r="D2" s="247"/>
      <c r="E2" s="247"/>
      <c r="F2" s="247"/>
      <c r="G2" s="247"/>
      <c r="H2" s="247"/>
      <c r="I2" s="115"/>
      <c r="J2" s="115"/>
    </row>
    <row r="3" spans="1:12" ht="36.75" customHeight="1" thickTop="1" x14ac:dyDescent="0.25">
      <c r="A3" s="248"/>
      <c r="B3" s="250" t="s">
        <v>31</v>
      </c>
      <c r="C3" s="251" t="s">
        <v>108</v>
      </c>
      <c r="D3" s="242" t="s">
        <v>0</v>
      </c>
      <c r="E3" s="244" t="s">
        <v>10</v>
      </c>
      <c r="F3" s="244" t="s">
        <v>11</v>
      </c>
      <c r="G3" s="246" t="s">
        <v>7</v>
      </c>
      <c r="H3" s="246" t="s">
        <v>8</v>
      </c>
      <c r="I3" s="246" t="s">
        <v>9</v>
      </c>
      <c r="J3" s="254" t="s">
        <v>1</v>
      </c>
      <c r="K3" s="254" t="s">
        <v>2</v>
      </c>
      <c r="L3" s="244" t="s">
        <v>3</v>
      </c>
    </row>
    <row r="4" spans="1:12" ht="42" customHeight="1" thickBot="1" x14ac:dyDescent="0.3">
      <c r="A4" s="249"/>
      <c r="B4" s="250"/>
      <c r="C4" s="252"/>
      <c r="D4" s="243"/>
      <c r="E4" s="245"/>
      <c r="F4" s="245"/>
      <c r="G4" s="245"/>
      <c r="H4" s="245"/>
      <c r="I4" s="245"/>
      <c r="J4" s="245"/>
      <c r="K4" s="245"/>
      <c r="L4" s="245"/>
    </row>
    <row r="5" spans="1:12" ht="24" customHeight="1" thickTop="1" thickBot="1" x14ac:dyDescent="0.3">
      <c r="A5" s="239" t="s">
        <v>4</v>
      </c>
      <c r="B5" s="43" t="s">
        <v>106</v>
      </c>
      <c r="C5" s="132"/>
      <c r="D5" s="134"/>
      <c r="E5" s="135"/>
      <c r="F5" s="135"/>
      <c r="G5" s="135"/>
      <c r="H5" s="135"/>
      <c r="I5" s="135"/>
      <c r="J5" s="135"/>
      <c r="K5" s="135"/>
      <c r="L5" s="135"/>
    </row>
    <row r="6" spans="1:12" ht="24" customHeight="1" thickTop="1" thickBot="1" x14ac:dyDescent="0.3">
      <c r="A6" s="240"/>
      <c r="B6" s="43" t="s">
        <v>101</v>
      </c>
      <c r="C6" s="132"/>
      <c r="D6" s="134"/>
      <c r="E6" s="136"/>
      <c r="F6" s="136"/>
      <c r="G6" s="136"/>
      <c r="H6" s="136"/>
      <c r="I6" s="136"/>
      <c r="J6" s="136"/>
      <c r="K6" s="136"/>
      <c r="L6" s="136"/>
    </row>
    <row r="7" spans="1:12" ht="24" customHeight="1" thickTop="1" thickBot="1" x14ac:dyDescent="0.3">
      <c r="A7" s="240"/>
      <c r="B7" s="43" t="s">
        <v>103</v>
      </c>
      <c r="C7" s="137"/>
      <c r="D7" s="134"/>
      <c r="E7" s="136"/>
      <c r="F7" s="136"/>
      <c r="G7" s="136"/>
      <c r="H7" s="136"/>
      <c r="I7" s="136"/>
      <c r="J7" s="136"/>
      <c r="K7" s="136"/>
      <c r="L7" s="136"/>
    </row>
    <row r="8" spans="1:12" ht="24" customHeight="1" thickTop="1" thickBot="1" x14ac:dyDescent="0.3">
      <c r="A8" s="240"/>
      <c r="B8" s="43" t="s">
        <v>102</v>
      </c>
      <c r="C8" s="137"/>
      <c r="D8" s="134"/>
      <c r="E8" s="136"/>
      <c r="F8" s="136"/>
      <c r="G8" s="136"/>
      <c r="H8" s="136"/>
      <c r="I8" s="136"/>
      <c r="J8" s="136"/>
      <c r="K8" s="136"/>
      <c r="L8" s="136"/>
    </row>
    <row r="9" spans="1:12" ht="24" customHeight="1" thickTop="1" thickBot="1" x14ac:dyDescent="0.3">
      <c r="A9" s="240"/>
      <c r="B9" s="43" t="s">
        <v>100</v>
      </c>
      <c r="C9" s="137"/>
      <c r="D9" s="134"/>
      <c r="E9" s="136"/>
      <c r="F9" s="136"/>
      <c r="G9" s="136"/>
      <c r="H9" s="136"/>
      <c r="I9" s="136"/>
      <c r="J9" s="136"/>
      <c r="K9" s="136"/>
      <c r="L9" s="136"/>
    </row>
    <row r="10" spans="1:12" ht="24" customHeight="1" thickTop="1" thickBot="1" x14ac:dyDescent="0.3">
      <c r="A10" s="240"/>
      <c r="B10" s="43" t="s">
        <v>104</v>
      </c>
      <c r="C10" s="137"/>
      <c r="D10" s="134"/>
      <c r="E10" s="136"/>
      <c r="F10" s="136"/>
      <c r="G10" s="136"/>
      <c r="H10" s="136"/>
      <c r="I10" s="136"/>
      <c r="J10" s="136"/>
      <c r="K10" s="136"/>
      <c r="L10" s="136"/>
    </row>
    <row r="11" spans="1:12" ht="24" customHeight="1" thickTop="1" thickBot="1" x14ac:dyDescent="0.3">
      <c r="A11" s="240"/>
      <c r="B11" s="43" t="s">
        <v>105</v>
      </c>
      <c r="C11" s="137"/>
      <c r="D11" s="138"/>
      <c r="E11" s="136"/>
      <c r="F11" s="136"/>
      <c r="G11" s="136"/>
      <c r="H11" s="136"/>
      <c r="I11" s="136"/>
      <c r="J11" s="136"/>
      <c r="K11" s="136"/>
      <c r="L11" s="136"/>
    </row>
    <row r="12" spans="1:12" ht="24" customHeight="1" thickTop="1" thickBot="1" x14ac:dyDescent="0.3">
      <c r="A12" s="240"/>
      <c r="B12" s="43" t="s">
        <v>107</v>
      </c>
      <c r="C12" s="137"/>
      <c r="D12" s="138"/>
      <c r="E12" s="136"/>
      <c r="F12" s="136"/>
      <c r="G12" s="136"/>
      <c r="H12" s="136"/>
      <c r="I12" s="136"/>
      <c r="J12" s="136"/>
      <c r="K12" s="136"/>
      <c r="L12" s="136"/>
    </row>
    <row r="13" spans="1:12" ht="24" customHeight="1" thickTop="1" thickBot="1" x14ac:dyDescent="0.3">
      <c r="A13" s="240"/>
      <c r="B13" s="43" t="s">
        <v>16</v>
      </c>
      <c r="C13" s="137"/>
      <c r="D13" s="138"/>
      <c r="E13" s="136"/>
      <c r="F13" s="136"/>
      <c r="G13" s="136"/>
      <c r="H13" s="136"/>
      <c r="I13" s="136"/>
      <c r="J13" s="136"/>
      <c r="K13" s="136"/>
      <c r="L13" s="136"/>
    </row>
    <row r="14" spans="1:12" ht="24" customHeight="1" thickTop="1" thickBot="1" x14ac:dyDescent="0.3">
      <c r="A14" s="240"/>
      <c r="B14" s="43" t="s">
        <v>30</v>
      </c>
      <c r="C14" s="137"/>
      <c r="D14" s="138"/>
      <c r="E14" s="136"/>
      <c r="F14" s="136"/>
      <c r="G14" s="136"/>
      <c r="H14" s="136"/>
      <c r="I14" s="136"/>
      <c r="J14" s="136"/>
      <c r="K14" s="136"/>
      <c r="L14" s="136"/>
    </row>
    <row r="15" spans="1:12" ht="24" customHeight="1" thickTop="1" thickBot="1" x14ac:dyDescent="0.3">
      <c r="A15" s="240"/>
      <c r="B15" s="43" t="s">
        <v>85</v>
      </c>
      <c r="C15" s="137"/>
      <c r="D15" s="138"/>
      <c r="E15" s="136"/>
      <c r="F15" s="136"/>
      <c r="G15" s="136"/>
      <c r="H15" s="136"/>
      <c r="I15" s="136"/>
      <c r="J15" s="136"/>
      <c r="K15" s="136"/>
      <c r="L15" s="136"/>
    </row>
    <row r="16" spans="1:12" ht="24" customHeight="1" thickTop="1" thickBot="1" x14ac:dyDescent="0.3">
      <c r="A16" s="240"/>
      <c r="B16" s="43" t="s">
        <v>99</v>
      </c>
      <c r="C16" s="137"/>
      <c r="D16" s="138"/>
      <c r="E16" s="136"/>
      <c r="F16" s="136"/>
      <c r="G16" s="136"/>
      <c r="H16" s="136"/>
      <c r="I16" s="136"/>
      <c r="J16" s="136"/>
      <c r="K16" s="136"/>
      <c r="L16" s="136"/>
    </row>
    <row r="17" spans="1:12" ht="24" customHeight="1" thickTop="1" thickBot="1" x14ac:dyDescent="0.3">
      <c r="A17" s="241"/>
      <c r="B17" s="42" t="s">
        <v>15</v>
      </c>
      <c r="C17" s="139"/>
      <c r="D17" s="137"/>
      <c r="E17" s="140"/>
      <c r="F17" s="140"/>
      <c r="G17" s="140"/>
      <c r="H17" s="140"/>
      <c r="I17" s="140"/>
      <c r="J17" s="140"/>
      <c r="K17" s="140"/>
      <c r="L17" s="140"/>
    </row>
    <row r="18" spans="1:12" ht="24" customHeight="1" thickTop="1" thickBot="1" x14ac:dyDescent="0.3">
      <c r="A18" s="239" t="s">
        <v>5</v>
      </c>
      <c r="B18" s="43" t="s">
        <v>106</v>
      </c>
      <c r="C18" s="137"/>
      <c r="D18" s="141"/>
      <c r="E18" s="136"/>
      <c r="F18" s="136"/>
      <c r="G18" s="136"/>
      <c r="H18" s="136"/>
      <c r="I18" s="136"/>
      <c r="J18" s="136"/>
      <c r="K18" s="136"/>
      <c r="L18" s="136"/>
    </row>
    <row r="19" spans="1:12" ht="24" customHeight="1" thickTop="1" thickBot="1" x14ac:dyDescent="0.3">
      <c r="A19" s="240"/>
      <c r="B19" s="43" t="s">
        <v>101</v>
      </c>
      <c r="C19" s="137"/>
      <c r="D19" s="141"/>
      <c r="E19" s="136"/>
      <c r="F19" s="136"/>
      <c r="G19" s="136"/>
      <c r="H19" s="136"/>
      <c r="I19" s="136"/>
      <c r="J19" s="136"/>
      <c r="K19" s="136"/>
      <c r="L19" s="136"/>
    </row>
    <row r="20" spans="1:12" ht="24" customHeight="1" thickTop="1" thickBot="1" x14ac:dyDescent="0.3">
      <c r="A20" s="240"/>
      <c r="B20" s="43" t="s">
        <v>103</v>
      </c>
      <c r="C20" s="137"/>
      <c r="D20" s="141"/>
      <c r="E20" s="136"/>
      <c r="F20" s="136"/>
      <c r="G20" s="136"/>
      <c r="H20" s="136"/>
      <c r="I20" s="136"/>
      <c r="J20" s="136"/>
      <c r="K20" s="136"/>
      <c r="L20" s="136"/>
    </row>
    <row r="21" spans="1:12" ht="24" customHeight="1" thickTop="1" thickBot="1" x14ac:dyDescent="0.3">
      <c r="A21" s="240"/>
      <c r="B21" s="43" t="s">
        <v>102</v>
      </c>
      <c r="C21" s="137"/>
      <c r="D21" s="141"/>
      <c r="E21" s="136"/>
      <c r="F21" s="136"/>
      <c r="G21" s="136"/>
      <c r="H21" s="136"/>
      <c r="I21" s="136"/>
      <c r="J21" s="136"/>
      <c r="K21" s="136"/>
      <c r="L21" s="136"/>
    </row>
    <row r="22" spans="1:12" ht="24" customHeight="1" thickTop="1" thickBot="1" x14ac:dyDescent="0.3">
      <c r="A22" s="240"/>
      <c r="B22" s="43" t="s">
        <v>100</v>
      </c>
      <c r="C22" s="137"/>
      <c r="D22" s="141"/>
      <c r="E22" s="136"/>
      <c r="F22" s="136"/>
      <c r="G22" s="136"/>
      <c r="H22" s="136"/>
      <c r="I22" s="136"/>
      <c r="J22" s="136"/>
      <c r="K22" s="136"/>
      <c r="L22" s="136"/>
    </row>
    <row r="23" spans="1:12" ht="24" customHeight="1" thickTop="1" thickBot="1" x14ac:dyDescent="0.3">
      <c r="A23" s="240"/>
      <c r="B23" s="43" t="s">
        <v>104</v>
      </c>
      <c r="C23" s="137"/>
      <c r="D23" s="141"/>
      <c r="E23" s="136"/>
      <c r="F23" s="136"/>
      <c r="G23" s="136"/>
      <c r="H23" s="136"/>
      <c r="I23" s="136"/>
      <c r="J23" s="136"/>
      <c r="K23" s="136"/>
      <c r="L23" s="136"/>
    </row>
    <row r="24" spans="1:12" ht="24" customHeight="1" thickTop="1" thickBot="1" x14ac:dyDescent="0.3">
      <c r="A24" s="240"/>
      <c r="B24" s="43" t="s">
        <v>105</v>
      </c>
      <c r="C24" s="137"/>
      <c r="D24" s="138"/>
      <c r="E24" s="136"/>
      <c r="F24" s="136"/>
      <c r="G24" s="136"/>
      <c r="H24" s="136"/>
      <c r="I24" s="136"/>
      <c r="J24" s="136"/>
      <c r="K24" s="136"/>
      <c r="L24" s="136"/>
    </row>
    <row r="25" spans="1:12" ht="24" customHeight="1" thickTop="1" thickBot="1" x14ac:dyDescent="0.3">
      <c r="A25" s="240"/>
      <c r="B25" s="43" t="s">
        <v>107</v>
      </c>
      <c r="C25" s="137"/>
      <c r="D25" s="141"/>
      <c r="E25" s="136"/>
      <c r="F25" s="136"/>
      <c r="G25" s="136"/>
      <c r="H25" s="136"/>
      <c r="I25" s="136"/>
      <c r="J25" s="136"/>
      <c r="K25" s="136"/>
      <c r="L25" s="136"/>
    </row>
    <row r="26" spans="1:12" ht="24" customHeight="1" thickTop="1" thickBot="1" x14ac:dyDescent="0.3">
      <c r="A26" s="240"/>
      <c r="B26" s="43" t="s">
        <v>16</v>
      </c>
      <c r="C26" s="137"/>
      <c r="D26" s="141"/>
      <c r="E26" s="136"/>
      <c r="F26" s="136"/>
      <c r="G26" s="136"/>
      <c r="H26" s="136"/>
      <c r="I26" s="136"/>
      <c r="J26" s="136"/>
      <c r="K26" s="136"/>
      <c r="L26" s="136"/>
    </row>
    <row r="27" spans="1:12" ht="24" customHeight="1" thickTop="1" thickBot="1" x14ac:dyDescent="0.3">
      <c r="A27" s="240"/>
      <c r="B27" s="43" t="s">
        <v>30</v>
      </c>
      <c r="C27" s="137"/>
      <c r="D27" s="141"/>
      <c r="E27" s="136"/>
      <c r="F27" s="136"/>
      <c r="G27" s="136"/>
      <c r="H27" s="136"/>
      <c r="I27" s="136"/>
      <c r="J27" s="136"/>
      <c r="K27" s="136"/>
      <c r="L27" s="136"/>
    </row>
    <row r="28" spans="1:12" ht="24" customHeight="1" thickTop="1" thickBot="1" x14ac:dyDescent="0.3">
      <c r="A28" s="240"/>
      <c r="B28" s="43" t="s">
        <v>85</v>
      </c>
      <c r="C28" s="137"/>
      <c r="D28" s="141"/>
      <c r="E28" s="136"/>
      <c r="F28" s="136"/>
      <c r="G28" s="136"/>
      <c r="H28" s="136"/>
      <c r="I28" s="136"/>
      <c r="J28" s="136"/>
      <c r="K28" s="136"/>
      <c r="L28" s="136"/>
    </row>
    <row r="29" spans="1:12" ht="24" customHeight="1" thickTop="1" thickBot="1" x14ac:dyDescent="0.3">
      <c r="A29" s="240"/>
      <c r="B29" s="43" t="s">
        <v>99</v>
      </c>
      <c r="C29" s="137"/>
      <c r="D29" s="141"/>
      <c r="E29" s="136"/>
      <c r="F29" s="136"/>
      <c r="G29" s="136"/>
      <c r="H29" s="136"/>
      <c r="I29" s="136"/>
      <c r="J29" s="136"/>
      <c r="K29" s="136"/>
      <c r="L29" s="136"/>
    </row>
    <row r="30" spans="1:12" ht="24" customHeight="1" thickTop="1" thickBot="1" x14ac:dyDescent="0.3">
      <c r="A30" s="241"/>
      <c r="B30" s="42" t="s">
        <v>15</v>
      </c>
      <c r="C30" s="139"/>
      <c r="D30" s="137"/>
      <c r="E30" s="140"/>
      <c r="F30" s="140"/>
      <c r="G30" s="140"/>
      <c r="H30" s="140"/>
      <c r="I30" s="140"/>
      <c r="J30" s="140"/>
      <c r="K30" s="140"/>
      <c r="L30" s="140"/>
    </row>
    <row r="31" spans="1:12" ht="24" customHeight="1" thickTop="1" thickBot="1" x14ac:dyDescent="0.35">
      <c r="A31" s="239" t="s">
        <v>6</v>
      </c>
      <c r="B31" s="43" t="s">
        <v>106</v>
      </c>
      <c r="C31" s="142"/>
      <c r="D31" s="143"/>
      <c r="E31" s="144"/>
      <c r="F31" s="144"/>
      <c r="G31" s="144"/>
      <c r="H31" s="144"/>
      <c r="I31" s="144"/>
      <c r="J31" s="144"/>
      <c r="K31" s="144"/>
      <c r="L31" s="144"/>
    </row>
    <row r="32" spans="1:12" ht="24" customHeight="1" thickTop="1" thickBot="1" x14ac:dyDescent="0.35">
      <c r="A32" s="240"/>
      <c r="B32" s="43" t="s">
        <v>101</v>
      </c>
      <c r="C32" s="142"/>
      <c r="D32" s="143"/>
      <c r="E32" s="144"/>
      <c r="F32" s="144"/>
      <c r="G32" s="144"/>
      <c r="H32" s="144"/>
      <c r="I32" s="144"/>
      <c r="J32" s="144"/>
      <c r="K32" s="144"/>
      <c r="L32" s="144"/>
    </row>
    <row r="33" spans="1:12" ht="24" customHeight="1" thickTop="1" thickBot="1" x14ac:dyDescent="0.35">
      <c r="A33" s="240"/>
      <c r="B33" s="43" t="s">
        <v>103</v>
      </c>
      <c r="C33" s="142"/>
      <c r="D33" s="143"/>
      <c r="E33" s="144"/>
      <c r="F33" s="144"/>
      <c r="G33" s="144"/>
      <c r="H33" s="144"/>
      <c r="I33" s="144"/>
      <c r="J33" s="144"/>
      <c r="K33" s="144"/>
      <c r="L33" s="144"/>
    </row>
    <row r="34" spans="1:12" ht="24" customHeight="1" thickTop="1" thickBot="1" x14ac:dyDescent="0.35">
      <c r="A34" s="240"/>
      <c r="B34" s="43" t="s">
        <v>102</v>
      </c>
      <c r="C34" s="142"/>
      <c r="D34" s="143"/>
      <c r="E34" s="144"/>
      <c r="F34" s="144"/>
      <c r="G34" s="144"/>
      <c r="H34" s="144"/>
      <c r="I34" s="144"/>
      <c r="J34" s="144"/>
      <c r="K34" s="144"/>
      <c r="L34" s="144"/>
    </row>
    <row r="35" spans="1:12" ht="24" customHeight="1" thickTop="1" thickBot="1" x14ac:dyDescent="0.35">
      <c r="A35" s="240"/>
      <c r="B35" s="43" t="s">
        <v>100</v>
      </c>
      <c r="C35" s="142"/>
      <c r="D35" s="143"/>
      <c r="E35" s="144"/>
      <c r="F35" s="144"/>
      <c r="G35" s="144"/>
      <c r="H35" s="144"/>
      <c r="I35" s="144"/>
      <c r="J35" s="144"/>
      <c r="K35" s="144"/>
      <c r="L35" s="144"/>
    </row>
    <row r="36" spans="1:12" ht="24" customHeight="1" thickTop="1" thickBot="1" x14ac:dyDescent="0.35">
      <c r="A36" s="240"/>
      <c r="B36" s="43" t="s">
        <v>104</v>
      </c>
      <c r="C36" s="142"/>
      <c r="D36" s="143"/>
      <c r="E36" s="144"/>
      <c r="F36" s="144"/>
      <c r="G36" s="144"/>
      <c r="H36" s="144"/>
      <c r="I36" s="144"/>
      <c r="J36" s="144"/>
      <c r="K36" s="144"/>
      <c r="L36" s="144"/>
    </row>
    <row r="37" spans="1:12" ht="24" customHeight="1" thickTop="1" thickBot="1" x14ac:dyDescent="0.35">
      <c r="A37" s="240"/>
      <c r="B37" s="43" t="s">
        <v>105</v>
      </c>
      <c r="C37" s="145"/>
      <c r="D37" s="146"/>
      <c r="E37" s="144"/>
      <c r="F37" s="144"/>
      <c r="G37" s="144"/>
      <c r="H37" s="144"/>
      <c r="I37" s="144"/>
      <c r="J37" s="144"/>
      <c r="K37" s="144"/>
      <c r="L37" s="144"/>
    </row>
    <row r="38" spans="1:12" ht="24" customHeight="1" thickTop="1" thickBot="1" x14ac:dyDescent="0.35">
      <c r="A38" s="240"/>
      <c r="B38" s="43" t="s">
        <v>107</v>
      </c>
      <c r="C38" s="145"/>
      <c r="D38" s="147"/>
      <c r="E38" s="148"/>
      <c r="F38" s="148"/>
      <c r="G38" s="148"/>
      <c r="H38" s="148"/>
      <c r="I38" s="148"/>
      <c r="J38" s="148"/>
      <c r="K38" s="148"/>
      <c r="L38" s="148"/>
    </row>
    <row r="39" spans="1:12" ht="24" customHeight="1" thickTop="1" thickBot="1" x14ac:dyDescent="0.35">
      <c r="A39" s="240"/>
      <c r="B39" s="43" t="s">
        <v>16</v>
      </c>
      <c r="C39" s="145"/>
      <c r="D39" s="147"/>
      <c r="E39" s="148"/>
      <c r="F39" s="148"/>
      <c r="G39" s="148"/>
      <c r="H39" s="148"/>
      <c r="I39" s="148"/>
      <c r="J39" s="148"/>
      <c r="K39" s="148"/>
      <c r="L39" s="148"/>
    </row>
    <row r="40" spans="1:12" ht="24" customHeight="1" thickTop="1" thickBot="1" x14ac:dyDescent="0.35">
      <c r="A40" s="240"/>
      <c r="B40" s="43" t="s">
        <v>30</v>
      </c>
      <c r="C40" s="145"/>
      <c r="D40" s="147"/>
      <c r="E40" s="148"/>
      <c r="F40" s="148"/>
      <c r="G40" s="148"/>
      <c r="H40" s="148"/>
      <c r="I40" s="148"/>
      <c r="J40" s="148"/>
      <c r="K40" s="148"/>
      <c r="L40" s="148"/>
    </row>
    <row r="41" spans="1:12" ht="24" customHeight="1" thickTop="1" thickBot="1" x14ac:dyDescent="0.35">
      <c r="A41" s="240"/>
      <c r="B41" s="43" t="s">
        <v>85</v>
      </c>
      <c r="C41" s="145"/>
      <c r="D41" s="147"/>
      <c r="E41" s="148"/>
      <c r="F41" s="148"/>
      <c r="G41" s="148"/>
      <c r="H41" s="148"/>
      <c r="I41" s="148"/>
      <c r="J41" s="148"/>
      <c r="K41" s="148"/>
      <c r="L41" s="148"/>
    </row>
    <row r="42" spans="1:12" ht="24" customHeight="1" thickTop="1" thickBot="1" x14ac:dyDescent="0.35">
      <c r="A42" s="240"/>
      <c r="B42" s="43" t="s">
        <v>99</v>
      </c>
      <c r="C42" s="145"/>
      <c r="D42" s="147"/>
      <c r="E42" s="148"/>
      <c r="F42" s="148"/>
      <c r="G42" s="148"/>
      <c r="H42" s="148"/>
      <c r="I42" s="148"/>
      <c r="J42" s="148"/>
      <c r="K42" s="148"/>
      <c r="L42" s="148"/>
    </row>
    <row r="43" spans="1:12" ht="24" customHeight="1" thickTop="1" thickBot="1" x14ac:dyDescent="0.35">
      <c r="A43" s="241"/>
      <c r="B43" s="42" t="s">
        <v>15</v>
      </c>
      <c r="C43" s="144"/>
      <c r="D43" s="142"/>
      <c r="E43" s="149"/>
      <c r="F43" s="149"/>
      <c r="G43" s="149"/>
      <c r="H43" s="149"/>
      <c r="I43" s="149"/>
      <c r="J43" s="149"/>
      <c r="K43" s="149"/>
      <c r="L43" s="149"/>
    </row>
    <row r="44" spans="1:12" ht="19.5" thickTop="1" x14ac:dyDescent="0.3"/>
  </sheetData>
  <mergeCells count="17">
    <mergeCell ref="A1:L1"/>
    <mergeCell ref="J3:J4"/>
    <mergeCell ref="K3:K4"/>
    <mergeCell ref="L3:L4"/>
    <mergeCell ref="A5:A17"/>
    <mergeCell ref="A31:A43"/>
    <mergeCell ref="D3:D4"/>
    <mergeCell ref="E3:E4"/>
    <mergeCell ref="I3:I4"/>
    <mergeCell ref="A2:H2"/>
    <mergeCell ref="A3:A4"/>
    <mergeCell ref="B3:B4"/>
    <mergeCell ref="C3:C4"/>
    <mergeCell ref="F3:F4"/>
    <mergeCell ref="G3:G4"/>
    <mergeCell ref="H3:H4"/>
    <mergeCell ref="A18:A30"/>
  </mergeCells>
  <pageMargins left="0.7" right="0.7" top="0.78740157499999996" bottom="0.78740157499999996" header="0.3" footer="0.3"/>
  <pageSetup paperSize="8" scale="46" orientation="landscape" horizontalDpi="4294967294"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PREZENTACE</vt:lpstr>
      <vt:lpstr>Registr DPH a ZajP</vt:lpstr>
      <vt:lpstr>Soudy ZajP</vt:lpstr>
      <vt:lpstr>Statistika dle FÚ_2</vt:lpstr>
      <vt:lpstr>Statistika zrušených</vt:lpstr>
    </vt:vector>
  </TitlesOfParts>
  <Company>Finanční správa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Oktábcová Lucie Ing. (GFŘ)</dc:creator>
  <cp:lastModifiedBy>Oktábcová Lucie Ing. (GFŘ)</cp:lastModifiedBy>
  <cp:lastPrinted>2022-04-06T16:50:04Z</cp:lastPrinted>
  <dcterms:created xsi:type="dcterms:W3CDTF">2020-07-15T09:09:33Z</dcterms:created>
  <dcterms:modified xsi:type="dcterms:W3CDTF">2022-06-13T07:20:52Z</dcterms:modified>
</cp:coreProperties>
</file>