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1640" windowHeight="6660" activeTab="0"/>
  </bookViews>
  <sheets>
    <sheet name="počet plateb 2007" sheetId="1" r:id="rId1"/>
    <sheet name="objem plateb 2007" sheetId="2" r:id="rId2"/>
    <sheet name="dle počtu" sheetId="3" r:id="rId3"/>
    <sheet name="dle měsíců" sheetId="4" r:id="rId4"/>
  </sheets>
  <definedNames>
    <definedName name="_xlnm.Print_Titles" localSheetId="3">'dle měsíců'!$A:$B</definedName>
  </definedNames>
  <calcPr fullCalcOnLoad="1"/>
</workbook>
</file>

<file path=xl/sharedStrings.xml><?xml version="1.0" encoding="utf-8"?>
<sst xmlns="http://schemas.openxmlformats.org/spreadsheetml/2006/main" count="141" uniqueCount="63">
  <si>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</si>
  <si>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</si>
  <si>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</si>
  <si>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</si>
  <si>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</si>
  <si>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</si>
  <si>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</si>
  <si>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</si>
  <si>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</si>
  <si>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</si>
  <si>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</si>
  <si>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</si>
  <si>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</si>
  <si>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</si>
  <si>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Daň z přidané hodnoty</t>
  </si>
  <si>
    <t>Daň z příjmu fyzických osob ze závislé činnosti a funkčních požitků</t>
  </si>
  <si>
    <t>Daň z příjmů fyzických osob podávajících přiznání</t>
  </si>
  <si>
    <t>Daň silniční</t>
  </si>
  <si>
    <t>Odvody dle z.č. 435/2004 Sb., o zaměstnanosti</t>
  </si>
  <si>
    <t>Poplatky správní</t>
  </si>
  <si>
    <t>Pokuty v blok.řízení na místě zaplacené</t>
  </si>
  <si>
    <t>Příslušenství daní</t>
  </si>
  <si>
    <t>Ostatní příjmy</t>
  </si>
  <si>
    <t>Spotřební daň z tabákových výrobků</t>
  </si>
  <si>
    <t>Spotřební daň z piva</t>
  </si>
  <si>
    <t>Spotřební daň z lihu</t>
  </si>
  <si>
    <t>Cizí prostředky</t>
  </si>
  <si>
    <t>Poplatky za odebrané množství vody dle § 88 z.č. 254/2001 Sb.</t>
  </si>
  <si>
    <t>Daň z příjmu právnických osob</t>
  </si>
  <si>
    <t>Daň z příjmu právnických osob-vybíraná srážkou podle zvláštní sazby</t>
  </si>
  <si>
    <t>Daň z příjmu fyzických osob-vybíraná srážkou podle zvláštní sazby</t>
  </si>
  <si>
    <t>Daň dědická</t>
  </si>
  <si>
    <t>Daň darovací</t>
  </si>
  <si>
    <t>Daň z nemovitostí</t>
  </si>
  <si>
    <t>Daň z převodu nemovitostí</t>
  </si>
  <si>
    <t>Platební povinnost vyměřená v souladu s celním řízením</t>
  </si>
  <si>
    <t>Poplatky dle z.č. 86/2002 Sb.</t>
  </si>
  <si>
    <t>Odvod za dočasné odnětí půdy dle z.č. 334/1992 Sb.</t>
  </si>
  <si>
    <t>Odvod za trvalé odnětí půdy dle z.č. 334/1992 Sb.</t>
  </si>
  <si>
    <t>Odvod za trvalé odnětí půdy dle § 11, odst. 4 z.č. 334/1992 Sb.</t>
  </si>
  <si>
    <t>Poplatky za dočasné odnětí lesní půdy dle § 17 z.č. 289/1995 Sb.</t>
  </si>
  <si>
    <t>Poplatky za trvalé odnětí lesní půdy dle § 17 z.č. 289/1995 Sb.</t>
  </si>
  <si>
    <t>Zajištění daně dle § 38e z.č. 586/1992 Sb.</t>
  </si>
  <si>
    <t>Zajištění daně dle § 71 z.č. 337/1992 Sb.</t>
  </si>
  <si>
    <t>Zajištění daně</t>
  </si>
  <si>
    <t>Název daně</t>
  </si>
  <si>
    <t>Předčíslí účtu</t>
  </si>
  <si>
    <t>C E L K E M</t>
  </si>
  <si>
    <t>Počet plateb daní prostřednictvím daňových složenek v ČR v roce 2007</t>
  </si>
  <si>
    <t>Počet plateb</t>
  </si>
  <si>
    <t>počet plateb</t>
  </si>
  <si>
    <t>objem plateb</t>
  </si>
  <si>
    <t>Celkem 2007</t>
  </si>
  <si>
    <t>Objem plateb</t>
  </si>
  <si>
    <t>Počet a objem plateb (v Kč) v hotovosti u daní vybraných prostřednictvím daňových složenek v ČR v roce 2007</t>
  </si>
  <si>
    <t>Objem plateb v Kč</t>
  </si>
  <si>
    <t>Objem plateb daní prostřednictvím daňových složenek v ČR v roce 2007</t>
  </si>
  <si>
    <t>Vracení spotřební daně - technické bezíny podle § 12h</t>
  </si>
  <si>
    <t>Vratky ke splátkám půjček od roku 1991</t>
  </si>
  <si>
    <t>Vrácení spotřební daně - zelená nafta podle § 12f</t>
  </si>
  <si>
    <t>Daň spotřební z vína</t>
  </si>
  <si>
    <t>Daň spotřební z minerálních olejů</t>
  </si>
  <si>
    <t>Počet a objem plateb (v Kč) v hotovosti u daní vybraných prostřednictvím daňových složenek v ČR v roce 2007 (stav k 31. 12. 2007)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</si>
</sst>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\ _K_č"/>
    <numFmt numFmtId="167" formatCode="#,##0.0000"/>
    <numFmt numFmtId="168" formatCode="##0.00"/>
    <numFmt numFmtId="169" formatCode="mmm/yyyy"/>
    <numFmt numFmtId="170" formatCode="d/m/yy"/>
    <numFmt numFmtId="171" formatCode="mmmm\ yy"/>
    <numFmt numFmtId="172" formatCode="d/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yyyy"/>
    <numFmt numFmtId="177" formatCode="[$-405]d\.\ mmmm\ yyyy"/>
    <numFmt numFmtId="178" formatCode="[$-405]mmmm\ yy;@"/>
  </numFmts>
  <fonts count="21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.75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0"/>
    </font>
    <font>
      <b/>
      <sz val="10.75"/>
      <name val="Times New Roman"/>
      <family val="1"/>
    </font>
    <font>
      <b/>
      <sz val="11.25"/>
      <name val="Times New Roman"/>
      <family val="1"/>
    </font>
    <font>
      <b/>
      <sz val="14"/>
      <name val="Times New Roman"/>
      <family val="1"/>
    </font>
    <font>
      <b/>
      <u val="single"/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i/>
      <sz val="12"/>
      <name val="Times New Roman"/>
      <family val="1"/>
    </font>
    <font>
      <u val="single"/>
      <sz val="10"/>
      <name val="Arial CE"/>
      <family val="0"/>
    </font>
    <font>
      <b/>
      <sz val="12"/>
      <name val="Times New Roman CE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indent="1"/>
    </xf>
    <xf numFmtId="0" fontId="6" fillId="2" borderId="6" xfId="0" applyFont="1" applyFill="1" applyBorder="1" applyAlignment="1">
      <alignment horizontal="left" indent="1"/>
    </xf>
    <xf numFmtId="166" fontId="5" fillId="0" borderId="7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center"/>
    </xf>
    <xf numFmtId="166" fontId="6" fillId="3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indent="1"/>
    </xf>
    <xf numFmtId="0" fontId="10" fillId="2" borderId="13" xfId="0" applyFont="1" applyFill="1" applyBorder="1" applyAlignment="1">
      <alignment horizontal="left" indent="1"/>
    </xf>
    <xf numFmtId="0" fontId="10" fillId="2" borderId="14" xfId="0" applyFont="1" applyFill="1" applyBorder="1" applyAlignment="1">
      <alignment horizontal="left" indent="1"/>
    </xf>
    <xf numFmtId="0" fontId="10" fillId="2" borderId="15" xfId="0" applyFont="1" applyFill="1" applyBorder="1" applyAlignment="1">
      <alignment horizontal="left" indent="1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6" fillId="2" borderId="30" xfId="0" applyNumberFormat="1" applyFont="1" applyFill="1" applyBorder="1" applyAlignment="1">
      <alignment horizontal="right"/>
    </xf>
    <xf numFmtId="3" fontId="6" fillId="2" borderId="31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3" fontId="5" fillId="0" borderId="33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/>
    </xf>
    <xf numFmtId="3" fontId="5" fillId="0" borderId="36" xfId="0" applyNumberFormat="1" applyFont="1" applyBorder="1" applyAlignment="1">
      <alignment horizontal="right"/>
    </xf>
    <xf numFmtId="3" fontId="6" fillId="2" borderId="37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6" fillId="2" borderId="39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right"/>
    </xf>
    <xf numFmtId="3" fontId="6" fillId="2" borderId="43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 horizontal="right"/>
    </xf>
    <xf numFmtId="3" fontId="6" fillId="2" borderId="44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 horizontal="left" indent="1"/>
    </xf>
    <xf numFmtId="0" fontId="10" fillId="0" borderId="14" xfId="0" applyFont="1" applyFill="1" applyBorder="1" applyAlignment="1">
      <alignment horizontal="left" indent="1"/>
    </xf>
    <xf numFmtId="0" fontId="10" fillId="0" borderId="15" xfId="0" applyFont="1" applyFill="1" applyBorder="1" applyAlignment="1">
      <alignment horizontal="left" indent="1"/>
    </xf>
    <xf numFmtId="3" fontId="6" fillId="2" borderId="7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6" fontId="6" fillId="2" borderId="39" xfId="0" applyNumberFormat="1" applyFont="1" applyFill="1" applyBorder="1" applyAlignment="1">
      <alignment horizontal="center" vertical="center"/>
    </xf>
    <xf numFmtId="176" fontId="6" fillId="2" borderId="37" xfId="0" applyNumberFormat="1" applyFont="1" applyFill="1" applyBorder="1" applyAlignment="1">
      <alignment horizontal="center" vertical="center"/>
    </xf>
    <xf numFmtId="176" fontId="6" fillId="2" borderId="45" xfId="0" applyNumberFormat="1" applyFont="1" applyFill="1" applyBorder="1" applyAlignment="1">
      <alignment horizontal="center" vertical="center"/>
    </xf>
    <xf numFmtId="176" fontId="6" fillId="2" borderId="46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horizontal="left" wrapText="1"/>
    </xf>
    <xf numFmtId="0" fontId="14" fillId="2" borderId="11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/>
    </xf>
    <xf numFmtId="178" fontId="6" fillId="2" borderId="39" xfId="0" applyNumberFormat="1" applyFont="1" applyFill="1" applyBorder="1" applyAlignment="1">
      <alignment horizontal="center" vertical="center"/>
    </xf>
    <xf numFmtId="178" fontId="6" fillId="2" borderId="37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'počet plateb 2007'!$A$3:$A$14</c:f>
              <c:strCache/>
            </c:strRef>
          </c:cat>
          <c:val>
            <c:numRef>
              <c:f>'počet plateb 2007'!$B$3:$B$14</c:f>
              <c:numCache/>
            </c:numRef>
          </c:val>
        </c:ser>
        <c:gapWidth val="50"/>
        <c:axId val="16790291"/>
        <c:axId val="17731692"/>
      </c:barChart>
      <c:catAx>
        <c:axId val="16790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17731692"/>
        <c:crosses val="autoZero"/>
        <c:auto val="1"/>
        <c:lblOffset val="100"/>
        <c:noMultiLvlLbl val="0"/>
      </c:catAx>
      <c:valAx>
        <c:axId val="17731692"/>
        <c:scaling>
          <c:orientation val="minMax"/>
          <c:max val="18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16790291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'objem plateb 2007'!$A$3:$A$14</c:f>
              <c:strCache/>
            </c:strRef>
          </c:cat>
          <c:val>
            <c:numRef>
              <c:f>'objem plateb 2007'!$B$3:$B$14</c:f>
              <c:numCache/>
            </c:numRef>
          </c:val>
        </c:ser>
        <c:gapWidth val="50"/>
        <c:axId val="19345101"/>
        <c:axId val="2906230"/>
      </c:barChart>
      <c:catAx>
        <c:axId val="1934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906230"/>
        <c:crosses val="autoZero"/>
        <c:auto val="1"/>
        <c:lblOffset val="100"/>
        <c:noMultiLvlLbl val="0"/>
      </c:catAx>
      <c:valAx>
        <c:axId val="290623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1934510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</c:dispUnitsLbl>
        </c:dispUnits>
        <c:majorUnit val="100000000"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19050</xdr:rowOff>
    </xdr:from>
    <xdr:to>
      <xdr:col>13</xdr:col>
      <xdr:colOff>666750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495550" y="904875"/>
        <a:ext cx="82486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819150</xdr:rowOff>
    </xdr:from>
    <xdr:to>
      <xdr:col>12</xdr:col>
      <xdr:colOff>628650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952750" y="819150"/>
        <a:ext cx="7534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workbookViewId="0" topLeftCell="A1">
      <selection activeCell="M23" sqref="M23"/>
    </sheetView>
  </sheetViews>
  <sheetFormatPr defaultColWidth="9.00390625" defaultRowHeight="12.75"/>
  <cols>
    <col min="1" max="1" width="16.125" style="1" customWidth="1"/>
    <col min="2" max="2" width="15.75390625" style="1" customWidth="1"/>
    <col min="3" max="16384" width="9.125" style="1" customWidth="1"/>
  </cols>
  <sheetData>
    <row r="1" spans="1:13" ht="69.75" customHeight="1" thickBot="1">
      <c r="A1" s="85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31.5" customHeight="1" thickBot="1">
      <c r="A2" s="7" t="s">
        <v>0</v>
      </c>
      <c r="B2" s="8" t="s">
        <v>49</v>
      </c>
    </row>
    <row r="3" spans="1:2" ht="17.25" customHeight="1">
      <c r="A3" s="9" t="s">
        <v>1</v>
      </c>
      <c r="B3" s="12">
        <f>'dle měsíců'!C40</f>
        <v>55915</v>
      </c>
    </row>
    <row r="4" spans="1:2" ht="17.25" customHeight="1">
      <c r="A4" s="10" t="s">
        <v>2</v>
      </c>
      <c r="B4" s="13">
        <f>'dle měsíců'!E40</f>
        <v>36886</v>
      </c>
    </row>
    <row r="5" spans="1:2" ht="17.25" customHeight="1">
      <c r="A5" s="9" t="s">
        <v>3</v>
      </c>
      <c r="B5" s="12">
        <f>'dle měsíců'!G40</f>
        <v>105044</v>
      </c>
    </row>
    <row r="6" spans="1:2" ht="17.25" customHeight="1">
      <c r="A6" s="10" t="s">
        <v>4</v>
      </c>
      <c r="B6" s="13">
        <f>'dle měsíců'!I40</f>
        <v>244969</v>
      </c>
    </row>
    <row r="7" spans="1:2" ht="17.25" customHeight="1">
      <c r="A7" s="10" t="s">
        <v>5</v>
      </c>
      <c r="B7" s="12">
        <f>'dle měsíců'!K40</f>
        <v>1722272</v>
      </c>
    </row>
    <row r="8" spans="1:2" ht="17.25" customHeight="1">
      <c r="A8" s="10" t="s">
        <v>6</v>
      </c>
      <c r="B8" s="14">
        <v>129463</v>
      </c>
    </row>
    <row r="9" spans="1:2" ht="17.25" customHeight="1">
      <c r="A9" s="10" t="s">
        <v>7</v>
      </c>
      <c r="B9" s="14">
        <v>70003</v>
      </c>
    </row>
    <row r="10" spans="1:2" ht="17.25" customHeight="1">
      <c r="A10" s="10" t="s">
        <v>8</v>
      </c>
      <c r="B10" s="14">
        <v>44249</v>
      </c>
    </row>
    <row r="11" spans="1:2" ht="17.25" customHeight="1">
      <c r="A11" s="10" t="s">
        <v>9</v>
      </c>
      <c r="B11" s="14">
        <v>34762</v>
      </c>
    </row>
    <row r="12" spans="1:2" ht="17.25" customHeight="1">
      <c r="A12" s="10" t="s">
        <v>10</v>
      </c>
      <c r="B12" s="14">
        <v>60576</v>
      </c>
    </row>
    <row r="13" spans="1:2" ht="17.25" customHeight="1">
      <c r="A13" s="10" t="s">
        <v>11</v>
      </c>
      <c r="B13" s="14">
        <v>42813</v>
      </c>
    </row>
    <row r="14" spans="1:2" ht="17.25" customHeight="1" thickBot="1">
      <c r="A14" s="11" t="s">
        <v>12</v>
      </c>
      <c r="B14" s="15">
        <v>46049</v>
      </c>
    </row>
    <row r="15" spans="1:2" s="22" customFormat="1" ht="21.75" customHeight="1" thickBot="1">
      <c r="A15" s="20" t="s">
        <v>13</v>
      </c>
      <c r="B15" s="21">
        <f>SUM(B3:B14)</f>
        <v>2593001</v>
      </c>
    </row>
  </sheetData>
  <mergeCells count="1">
    <mergeCell ref="A1:M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&amp;LMinisterstvo financí ČR
Ústřední finanční a daňové ředitelství</oddHeader>
    <oddFooter>&amp;RZpracoval: oddělení 474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M23" sqref="M23"/>
    </sheetView>
  </sheetViews>
  <sheetFormatPr defaultColWidth="9.00390625" defaultRowHeight="12.75"/>
  <cols>
    <col min="1" max="1" width="16.125" style="1" customWidth="1"/>
    <col min="2" max="2" width="22.00390625" style="1" customWidth="1"/>
    <col min="3" max="16384" width="9.125" style="1" customWidth="1"/>
  </cols>
  <sheetData>
    <row r="1" spans="1:13" ht="69.75" customHeight="1" thickBot="1">
      <c r="A1" s="85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31.5" customHeight="1" thickBot="1">
      <c r="A2" s="7" t="s">
        <v>0</v>
      </c>
      <c r="B2" s="8" t="s">
        <v>55</v>
      </c>
    </row>
    <row r="3" spans="1:2" ht="17.25" customHeight="1">
      <c r="A3" s="9" t="s">
        <v>1</v>
      </c>
      <c r="B3" s="12">
        <f>'dle měsíců'!D40</f>
        <v>422231792</v>
      </c>
    </row>
    <row r="4" spans="1:2" ht="17.25" customHeight="1">
      <c r="A4" s="10" t="s">
        <v>2</v>
      </c>
      <c r="B4" s="13">
        <f>'dle měsíců'!F40</f>
        <v>191227557</v>
      </c>
    </row>
    <row r="5" spans="1:2" ht="17.25" customHeight="1">
      <c r="A5" s="9" t="s">
        <v>3</v>
      </c>
      <c r="B5" s="13">
        <f>'dle měsíců'!H40</f>
        <v>670877039</v>
      </c>
    </row>
    <row r="6" spans="1:2" ht="17.25" customHeight="1">
      <c r="A6" s="10" t="s">
        <v>4</v>
      </c>
      <c r="B6" s="13">
        <f>'dle měsíců'!J40</f>
        <v>632910203</v>
      </c>
    </row>
    <row r="7" spans="1:2" ht="17.25" customHeight="1">
      <c r="A7" s="10" t="s">
        <v>5</v>
      </c>
      <c r="B7" s="13">
        <f>'dle měsíců'!L40</f>
        <v>1034778345</v>
      </c>
    </row>
    <row r="8" spans="1:2" ht="17.25" customHeight="1">
      <c r="A8" s="10" t="s">
        <v>6</v>
      </c>
      <c r="B8" s="14">
        <v>344934433</v>
      </c>
    </row>
    <row r="9" spans="1:2" ht="17.25" customHeight="1">
      <c r="A9" s="10" t="s">
        <v>7</v>
      </c>
      <c r="B9" s="14">
        <v>411241055</v>
      </c>
    </row>
    <row r="10" spans="1:2" ht="17.25" customHeight="1">
      <c r="A10" s="10" t="s">
        <v>8</v>
      </c>
      <c r="B10" s="14">
        <v>212140482</v>
      </c>
    </row>
    <row r="11" spans="1:2" ht="17.25" customHeight="1">
      <c r="A11" s="10" t="s">
        <v>9</v>
      </c>
      <c r="B11" s="14">
        <v>190099243</v>
      </c>
    </row>
    <row r="12" spans="1:2" ht="17.25" customHeight="1">
      <c r="A12" s="10" t="s">
        <v>10</v>
      </c>
      <c r="B12" s="14">
        <v>439844482</v>
      </c>
    </row>
    <row r="13" spans="1:2" ht="17.25" customHeight="1">
      <c r="A13" s="10" t="s">
        <v>11</v>
      </c>
      <c r="B13" s="14">
        <v>233898458</v>
      </c>
    </row>
    <row r="14" spans="1:2" ht="17.25" customHeight="1" thickBot="1">
      <c r="A14" s="11" t="s">
        <v>12</v>
      </c>
      <c r="B14" s="15">
        <v>290461794</v>
      </c>
    </row>
    <row r="15" spans="1:2" s="22" customFormat="1" ht="21.75" customHeight="1" thickBot="1">
      <c r="A15" s="20" t="s">
        <v>13</v>
      </c>
      <c r="B15" s="21">
        <f>SUM(B3:B14)</f>
        <v>5074644883</v>
      </c>
    </row>
  </sheetData>
  <mergeCells count="1">
    <mergeCell ref="A1:M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&amp;LMinisterstvo financí ČR
Ústřední finanční a daňové ředitelství</oddHeader>
    <oddFooter>&amp;RZpracoval: oddělení 474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workbookViewId="0" topLeftCell="A1">
      <selection activeCell="M23" sqref="M23"/>
    </sheetView>
  </sheetViews>
  <sheetFormatPr defaultColWidth="9.00390625" defaultRowHeight="12.75"/>
  <cols>
    <col min="1" max="1" width="11.125" style="1" customWidth="1"/>
    <col min="2" max="2" width="64.75390625" style="1" customWidth="1"/>
    <col min="3" max="3" width="14.875" style="0" customWidth="1"/>
    <col min="4" max="4" width="19.75390625" style="0" customWidth="1"/>
  </cols>
  <sheetData>
    <row r="1" spans="1:4" ht="44.25" customHeight="1" thickBot="1">
      <c r="A1" s="87" t="s">
        <v>62</v>
      </c>
      <c r="B1" s="88"/>
      <c r="C1" s="88"/>
      <c r="D1" s="88"/>
    </row>
    <row r="2" spans="1:4" ht="33" customHeight="1" thickBot="1">
      <c r="A2" s="7" t="s">
        <v>46</v>
      </c>
      <c r="B2" s="7" t="s">
        <v>45</v>
      </c>
      <c r="C2" s="24" t="s">
        <v>49</v>
      </c>
      <c r="D2" s="23" t="s">
        <v>53</v>
      </c>
    </row>
    <row r="3" spans="1:4" ht="16.5" customHeight="1">
      <c r="A3" s="5">
        <v>7755</v>
      </c>
      <c r="B3" s="75" t="s">
        <v>33</v>
      </c>
      <c r="C3" s="82">
        <v>2086451</v>
      </c>
      <c r="D3" s="79">
        <v>1096166539</v>
      </c>
    </row>
    <row r="4" spans="1:4" ht="15.75">
      <c r="A4" s="6">
        <v>721</v>
      </c>
      <c r="B4" s="76" t="s">
        <v>16</v>
      </c>
      <c r="C4" s="83">
        <v>144068</v>
      </c>
      <c r="D4" s="80">
        <v>1110901879</v>
      </c>
    </row>
    <row r="5" spans="1:4" ht="15.75">
      <c r="A5" s="6">
        <v>7763</v>
      </c>
      <c r="B5" s="76" t="s">
        <v>34</v>
      </c>
      <c r="C5" s="83">
        <v>84589</v>
      </c>
      <c r="D5" s="80">
        <v>606858493</v>
      </c>
    </row>
    <row r="6" spans="1:4" ht="15.75">
      <c r="A6" s="6">
        <v>748</v>
      </c>
      <c r="B6" s="76" t="s">
        <v>17</v>
      </c>
      <c r="C6" s="83">
        <v>79427</v>
      </c>
      <c r="D6" s="80">
        <v>133349012</v>
      </c>
    </row>
    <row r="7" spans="1:4" ht="15.75">
      <c r="A7" s="6">
        <v>705</v>
      </c>
      <c r="B7" s="76" t="s">
        <v>14</v>
      </c>
      <c r="C7" s="83">
        <v>71966</v>
      </c>
      <c r="D7" s="80">
        <v>1253628755</v>
      </c>
    </row>
    <row r="8" spans="1:4" ht="15.75">
      <c r="A8" s="6">
        <v>7771</v>
      </c>
      <c r="B8" s="76" t="s">
        <v>35</v>
      </c>
      <c r="C8" s="83">
        <v>38718</v>
      </c>
      <c r="D8" s="80">
        <v>50436975</v>
      </c>
    </row>
    <row r="9" spans="1:4" ht="15.75">
      <c r="A9" s="6">
        <v>7747</v>
      </c>
      <c r="B9" s="76" t="s">
        <v>32</v>
      </c>
      <c r="C9" s="83">
        <v>37291</v>
      </c>
      <c r="D9" s="80">
        <v>193716798</v>
      </c>
    </row>
    <row r="10" spans="1:4" ht="15.75">
      <c r="A10" s="6">
        <v>713</v>
      </c>
      <c r="B10" s="76" t="s">
        <v>15</v>
      </c>
      <c r="C10" s="83">
        <v>20446</v>
      </c>
      <c r="D10" s="80">
        <v>60256498</v>
      </c>
    </row>
    <row r="11" spans="1:4" ht="15.75">
      <c r="A11" s="6">
        <v>7720</v>
      </c>
      <c r="B11" s="76" t="s">
        <v>30</v>
      </c>
      <c r="C11" s="83">
        <v>9791</v>
      </c>
      <c r="D11" s="80">
        <v>15101122</v>
      </c>
    </row>
    <row r="12" spans="1:4" ht="15.75">
      <c r="A12" s="6">
        <v>6015</v>
      </c>
      <c r="B12" s="76" t="s">
        <v>26</v>
      </c>
      <c r="C12" s="83">
        <v>6344</v>
      </c>
      <c r="D12" s="80">
        <v>366357738</v>
      </c>
    </row>
    <row r="13" spans="1:4" ht="15.75">
      <c r="A13" s="6">
        <v>7739</v>
      </c>
      <c r="B13" s="76" t="s">
        <v>31</v>
      </c>
      <c r="C13" s="83">
        <v>5994</v>
      </c>
      <c r="D13" s="80">
        <v>30960382</v>
      </c>
    </row>
    <row r="14" spans="1:4" ht="15.75">
      <c r="A14" s="6">
        <v>7704</v>
      </c>
      <c r="B14" s="76" t="s">
        <v>28</v>
      </c>
      <c r="C14" s="83">
        <v>3624</v>
      </c>
      <c r="D14" s="80">
        <v>75983687</v>
      </c>
    </row>
    <row r="15" spans="1:4" ht="15.75">
      <c r="A15" s="6">
        <v>3746</v>
      </c>
      <c r="B15" s="76" t="s">
        <v>20</v>
      </c>
      <c r="C15" s="83">
        <v>1024</v>
      </c>
      <c r="D15" s="80">
        <v>36433050</v>
      </c>
    </row>
    <row r="16" spans="1:4" ht="15.75">
      <c r="A16" s="6">
        <v>8723</v>
      </c>
      <c r="B16" s="76" t="s">
        <v>38</v>
      </c>
      <c r="C16" s="83">
        <v>783</v>
      </c>
      <c r="D16" s="80">
        <v>3341786</v>
      </c>
    </row>
    <row r="17" spans="1:4" ht="15.75">
      <c r="A17" s="6">
        <v>4706</v>
      </c>
      <c r="B17" s="76" t="s">
        <v>21</v>
      </c>
      <c r="C17" s="83">
        <v>663</v>
      </c>
      <c r="D17" s="80">
        <v>1170978</v>
      </c>
    </row>
    <row r="18" spans="1:4" ht="15.75">
      <c r="A18" s="6">
        <v>4781</v>
      </c>
      <c r="B18" s="76" t="s">
        <v>25</v>
      </c>
      <c r="C18" s="83">
        <v>597</v>
      </c>
      <c r="D18" s="80">
        <v>33533794</v>
      </c>
    </row>
    <row r="19" spans="1:4" ht="15.75">
      <c r="A19" s="6">
        <v>3711</v>
      </c>
      <c r="B19" s="76" t="s">
        <v>19</v>
      </c>
      <c r="C19" s="83">
        <v>344</v>
      </c>
      <c r="D19" s="80">
        <v>293971</v>
      </c>
    </row>
    <row r="20" spans="1:4" ht="15.75">
      <c r="A20" s="6">
        <v>8715</v>
      </c>
      <c r="B20" s="76" t="s">
        <v>37</v>
      </c>
      <c r="C20" s="83">
        <v>182</v>
      </c>
      <c r="D20" s="80">
        <v>89466</v>
      </c>
    </row>
    <row r="21" spans="1:4" ht="15.75">
      <c r="A21" s="6">
        <v>7712</v>
      </c>
      <c r="B21" s="76" t="s">
        <v>29</v>
      </c>
      <c r="C21" s="83">
        <v>181</v>
      </c>
      <c r="D21" s="80">
        <v>1636382</v>
      </c>
    </row>
    <row r="22" spans="1:4" ht="15.75">
      <c r="A22" s="6">
        <v>4765</v>
      </c>
      <c r="B22" s="76" t="s">
        <v>23</v>
      </c>
      <c r="C22" s="83">
        <v>96</v>
      </c>
      <c r="D22" s="80">
        <v>697498</v>
      </c>
    </row>
    <row r="23" spans="1:4" ht="15.75">
      <c r="A23" s="6">
        <v>4773</v>
      </c>
      <c r="B23" s="76" t="s">
        <v>24</v>
      </c>
      <c r="C23" s="83">
        <v>83</v>
      </c>
      <c r="D23" s="80">
        <v>391272</v>
      </c>
    </row>
    <row r="24" spans="1:4" ht="15.75">
      <c r="A24" s="6">
        <v>10030</v>
      </c>
      <c r="B24" s="76" t="s">
        <v>42</v>
      </c>
      <c r="C24" s="83">
        <v>72</v>
      </c>
      <c r="D24" s="80">
        <v>762797</v>
      </c>
    </row>
    <row r="25" spans="1:4" ht="15.75">
      <c r="A25" s="6">
        <v>40037</v>
      </c>
      <c r="B25" s="76" t="s">
        <v>44</v>
      </c>
      <c r="C25" s="83">
        <v>51</v>
      </c>
      <c r="D25" s="80">
        <v>139381</v>
      </c>
    </row>
    <row r="26" spans="1:4" ht="15.75">
      <c r="A26" s="6">
        <v>8766</v>
      </c>
      <c r="B26" s="76" t="s">
        <v>41</v>
      </c>
      <c r="C26" s="83">
        <v>48</v>
      </c>
      <c r="D26" s="80">
        <v>614384</v>
      </c>
    </row>
    <row r="27" spans="1:4" ht="15.75">
      <c r="A27" s="6">
        <v>780</v>
      </c>
      <c r="B27" s="76" t="s">
        <v>60</v>
      </c>
      <c r="C27" s="83">
        <v>35</v>
      </c>
      <c r="D27" s="80">
        <v>154994</v>
      </c>
    </row>
    <row r="28" spans="1:4" ht="15.75">
      <c r="A28" s="6">
        <v>8707</v>
      </c>
      <c r="B28" s="76" t="s">
        <v>36</v>
      </c>
      <c r="C28" s="83">
        <v>32</v>
      </c>
      <c r="D28" s="80">
        <v>66877</v>
      </c>
    </row>
    <row r="29" spans="1:4" ht="15.75">
      <c r="A29" s="6">
        <v>8758</v>
      </c>
      <c r="B29" s="76" t="s">
        <v>40</v>
      </c>
      <c r="C29" s="83">
        <v>28</v>
      </c>
      <c r="D29" s="80">
        <v>17783</v>
      </c>
    </row>
    <row r="30" spans="1:4" ht="15.75">
      <c r="A30" s="6">
        <v>799</v>
      </c>
      <c r="B30" s="76" t="s">
        <v>61</v>
      </c>
      <c r="C30" s="83">
        <v>26</v>
      </c>
      <c r="D30" s="80">
        <v>230784</v>
      </c>
    </row>
    <row r="31" spans="1:4" ht="15.75">
      <c r="A31" s="6">
        <v>4757</v>
      </c>
      <c r="B31" s="76" t="s">
        <v>22</v>
      </c>
      <c r="C31" s="83">
        <v>14</v>
      </c>
      <c r="D31" s="80">
        <v>66853</v>
      </c>
    </row>
    <row r="32" spans="1:4" ht="15.75">
      <c r="A32" s="6">
        <v>8731</v>
      </c>
      <c r="B32" s="76" t="s">
        <v>39</v>
      </c>
      <c r="C32" s="83">
        <v>9</v>
      </c>
      <c r="D32" s="80">
        <v>47310</v>
      </c>
    </row>
    <row r="33" spans="1:4" ht="16.5" customHeight="1">
      <c r="A33" s="6">
        <v>756</v>
      </c>
      <c r="B33" s="76" t="s">
        <v>59</v>
      </c>
      <c r="C33" s="83">
        <v>8</v>
      </c>
      <c r="D33" s="80">
        <v>36675</v>
      </c>
    </row>
    <row r="34" spans="1:4" ht="15.75">
      <c r="A34" s="6">
        <v>4730</v>
      </c>
      <c r="B34" s="76" t="s">
        <v>58</v>
      </c>
      <c r="C34" s="83">
        <v>5</v>
      </c>
      <c r="D34" s="80">
        <v>767884</v>
      </c>
    </row>
    <row r="35" spans="1:4" ht="15.75">
      <c r="A35" s="6">
        <v>6701</v>
      </c>
      <c r="B35" s="76" t="s">
        <v>27</v>
      </c>
      <c r="C35" s="83">
        <v>5</v>
      </c>
      <c r="D35" s="80">
        <v>112042</v>
      </c>
    </row>
    <row r="36" spans="1:4" ht="15.75">
      <c r="A36" s="6">
        <v>20036</v>
      </c>
      <c r="B36" s="76" t="s">
        <v>43</v>
      </c>
      <c r="C36" s="83">
        <v>4</v>
      </c>
      <c r="D36" s="80">
        <v>320001</v>
      </c>
    </row>
    <row r="37" spans="1:4" ht="15.75">
      <c r="A37" s="6">
        <v>2751</v>
      </c>
      <c r="B37" s="77" t="s">
        <v>18</v>
      </c>
      <c r="C37" s="83">
        <v>1</v>
      </c>
      <c r="D37" s="80">
        <v>114</v>
      </c>
    </row>
    <row r="38" spans="1:4" ht="16.5" thickBot="1">
      <c r="A38" s="19">
        <v>5792</v>
      </c>
      <c r="B38" s="78" t="s">
        <v>57</v>
      </c>
      <c r="C38" s="84">
        <v>1</v>
      </c>
      <c r="D38" s="81">
        <v>929</v>
      </c>
    </row>
    <row r="39" spans="1:4" ht="16.5" thickBot="1">
      <c r="A39" s="89" t="s">
        <v>47</v>
      </c>
      <c r="B39" s="90"/>
      <c r="C39" s="63">
        <v>2593001</v>
      </c>
      <c r="D39" s="55">
        <v>5074644883</v>
      </c>
    </row>
  </sheetData>
  <mergeCells count="2">
    <mergeCell ref="A1:D1"/>
    <mergeCell ref="A39:B39"/>
  </mergeCells>
  <printOptions horizontalCentered="1" verticalCentered="1"/>
  <pageMargins left="0.1968503937007874" right="0.1968503937007874" top="0.3937007874015748" bottom="0" header="0" footer="0"/>
  <pageSetup horizontalDpi="600" verticalDpi="600" orientation="landscape" paperSize="9" scale="85" r:id="rId1"/>
  <headerFooter alignWithMargins="0">
    <oddHeader>&amp;LMinisterstvo financí ČR
Ústřední finanční a daňové ředitelství</oddHeader>
    <oddFooter>&amp;RZpracoval: oddělení 474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85" zoomScaleNormal="85" workbookViewId="0" topLeftCell="A1">
      <pane xSplit="2" ySplit="3" topLeftCell="C4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M23" sqref="M23"/>
    </sheetView>
  </sheetViews>
  <sheetFormatPr defaultColWidth="9.00390625" defaultRowHeight="12.75"/>
  <cols>
    <col min="1" max="1" width="10.625" style="1" customWidth="1"/>
    <col min="2" max="2" width="67.875" style="1" customWidth="1"/>
    <col min="3" max="3" width="12.875" style="1" customWidth="1"/>
    <col min="4" max="4" width="17.125" style="1" customWidth="1"/>
    <col min="5" max="5" width="12.875" style="1" customWidth="1"/>
    <col min="6" max="6" width="17.125" style="4" customWidth="1"/>
    <col min="7" max="7" width="12.875" style="1" customWidth="1"/>
    <col min="8" max="8" width="17.125" style="1" customWidth="1"/>
    <col min="9" max="9" width="12.875" style="1" customWidth="1"/>
    <col min="10" max="10" width="17.125" style="1" customWidth="1"/>
    <col min="11" max="11" width="12.875" style="1" customWidth="1"/>
    <col min="12" max="12" width="17.125" style="1" customWidth="1"/>
    <col min="13" max="13" width="12.875" style="1" customWidth="1"/>
    <col min="14" max="26" width="17.125" style="1" customWidth="1"/>
    <col min="27" max="27" width="12.875" style="17" customWidth="1"/>
    <col min="28" max="28" width="18.25390625" style="17" customWidth="1"/>
    <col min="29" max="16384" width="9.125" style="1" customWidth="1"/>
  </cols>
  <sheetData>
    <row r="1" spans="1:28" s="2" customFormat="1" ht="52.5" customHeight="1" thickBot="1">
      <c r="A1" s="95" t="s">
        <v>54</v>
      </c>
      <c r="B1" s="95"/>
      <c r="F1" s="3"/>
      <c r="AA1" s="16"/>
      <c r="AB1" s="16"/>
    </row>
    <row r="2" spans="1:28" ht="21.75" customHeight="1" thickBot="1">
      <c r="A2" s="101" t="s">
        <v>46</v>
      </c>
      <c r="B2" s="96" t="s">
        <v>45</v>
      </c>
      <c r="C2" s="91">
        <v>39083</v>
      </c>
      <c r="D2" s="98"/>
      <c r="E2" s="91">
        <v>39118</v>
      </c>
      <c r="F2" s="98"/>
      <c r="G2" s="91">
        <v>39146</v>
      </c>
      <c r="H2" s="98"/>
      <c r="I2" s="91">
        <v>39175</v>
      </c>
      <c r="J2" s="92"/>
      <c r="K2" s="91">
        <v>39204</v>
      </c>
      <c r="L2" s="92"/>
      <c r="M2" s="91">
        <v>39235</v>
      </c>
      <c r="N2" s="92"/>
      <c r="O2" s="93">
        <v>39265</v>
      </c>
      <c r="P2" s="98"/>
      <c r="Q2" s="91">
        <v>39296</v>
      </c>
      <c r="R2" s="92"/>
      <c r="S2" s="91">
        <v>39327</v>
      </c>
      <c r="T2" s="92"/>
      <c r="U2" s="91">
        <v>39357</v>
      </c>
      <c r="V2" s="92"/>
      <c r="W2" s="99">
        <v>39387</v>
      </c>
      <c r="X2" s="100"/>
      <c r="Y2" s="91">
        <v>39417</v>
      </c>
      <c r="Z2" s="92"/>
      <c r="AA2" s="93" t="s">
        <v>52</v>
      </c>
      <c r="AB2" s="94"/>
    </row>
    <row r="3" spans="1:28" ht="33" customHeight="1" thickBot="1">
      <c r="A3" s="102"/>
      <c r="B3" s="97"/>
      <c r="C3" s="25" t="s">
        <v>50</v>
      </c>
      <c r="D3" s="30" t="s">
        <v>51</v>
      </c>
      <c r="E3" s="25" t="s">
        <v>50</v>
      </c>
      <c r="F3" s="30" t="s">
        <v>51</v>
      </c>
      <c r="G3" s="25" t="s">
        <v>50</v>
      </c>
      <c r="H3" s="30" t="s">
        <v>51</v>
      </c>
      <c r="I3" s="25" t="s">
        <v>50</v>
      </c>
      <c r="J3" s="31" t="s">
        <v>51</v>
      </c>
      <c r="K3" s="25" t="s">
        <v>50</v>
      </c>
      <c r="L3" s="31" t="s">
        <v>51</v>
      </c>
      <c r="M3" s="7" t="s">
        <v>50</v>
      </c>
      <c r="N3" s="48" t="s">
        <v>51</v>
      </c>
      <c r="O3" s="7" t="s">
        <v>50</v>
      </c>
      <c r="P3" s="47" t="s">
        <v>51</v>
      </c>
      <c r="Q3" s="7" t="s">
        <v>50</v>
      </c>
      <c r="R3" s="47" t="s">
        <v>51</v>
      </c>
      <c r="S3" s="7" t="s">
        <v>50</v>
      </c>
      <c r="T3" s="48" t="s">
        <v>51</v>
      </c>
      <c r="U3" s="7" t="s">
        <v>50</v>
      </c>
      <c r="V3" s="48" t="s">
        <v>51</v>
      </c>
      <c r="W3" s="7" t="s">
        <v>50</v>
      </c>
      <c r="X3" s="48" t="s">
        <v>51</v>
      </c>
      <c r="Y3" s="7" t="s">
        <v>50</v>
      </c>
      <c r="Z3" s="48" t="s">
        <v>51</v>
      </c>
      <c r="AA3" s="7" t="s">
        <v>50</v>
      </c>
      <c r="AB3" s="68" t="s">
        <v>51</v>
      </c>
    </row>
    <row r="4" spans="1:28" ht="15.75">
      <c r="A4" s="5">
        <v>705</v>
      </c>
      <c r="B4" s="26" t="s">
        <v>14</v>
      </c>
      <c r="C4" s="36">
        <v>14068</v>
      </c>
      <c r="D4" s="37">
        <v>274099345</v>
      </c>
      <c r="E4" s="38">
        <v>2208</v>
      </c>
      <c r="F4" s="39">
        <v>36675114</v>
      </c>
      <c r="G4" s="36">
        <v>2039</v>
      </c>
      <c r="H4" s="37">
        <v>29960728</v>
      </c>
      <c r="I4" s="36">
        <v>11812</v>
      </c>
      <c r="J4" s="37">
        <v>183180668</v>
      </c>
      <c r="K4" s="36">
        <v>2665</v>
      </c>
      <c r="L4" s="37">
        <v>41694605</v>
      </c>
      <c r="M4" s="36">
        <v>1937</v>
      </c>
      <c r="N4" s="39">
        <v>35489769</v>
      </c>
      <c r="O4" s="49">
        <v>12127</v>
      </c>
      <c r="P4" s="50">
        <v>212846021</v>
      </c>
      <c r="Q4" s="49">
        <v>2685</v>
      </c>
      <c r="R4" s="50">
        <v>48496969</v>
      </c>
      <c r="S4" s="50">
        <v>2022</v>
      </c>
      <c r="T4" s="57">
        <v>35824855</v>
      </c>
      <c r="U4" s="61">
        <v>14928</v>
      </c>
      <c r="V4" s="57">
        <v>250956222</v>
      </c>
      <c r="W4" s="61">
        <v>2827</v>
      </c>
      <c r="X4" s="57">
        <v>47114239</v>
      </c>
      <c r="Y4" s="61">
        <v>2648</v>
      </c>
      <c r="Z4" s="57">
        <v>57290220</v>
      </c>
      <c r="AA4" s="69">
        <f>C4+E4+G4+I4+K4+M4+O4+Q4+S4+U4+W4+Y4</f>
        <v>71966</v>
      </c>
      <c r="AB4" s="70">
        <f>D4+F4+H4+J4+L4+N4+P4+R4+T4+V4+X4+Z4</f>
        <v>1253628755</v>
      </c>
    </row>
    <row r="5" spans="1:28" ht="15.75">
      <c r="A5" s="6">
        <v>713</v>
      </c>
      <c r="B5" s="27" t="s">
        <v>15</v>
      </c>
      <c r="C5" s="35">
        <v>1494</v>
      </c>
      <c r="D5" s="32">
        <v>4469908</v>
      </c>
      <c r="E5" s="34">
        <v>1476</v>
      </c>
      <c r="F5" s="33">
        <v>4244999</v>
      </c>
      <c r="G5" s="35">
        <v>1788</v>
      </c>
      <c r="H5" s="32">
        <v>5813973</v>
      </c>
      <c r="I5" s="35">
        <v>1549</v>
      </c>
      <c r="J5" s="32">
        <v>5162627</v>
      </c>
      <c r="K5" s="35">
        <v>1517</v>
      </c>
      <c r="L5" s="32">
        <v>4709351</v>
      </c>
      <c r="M5" s="35">
        <v>1568</v>
      </c>
      <c r="N5" s="33">
        <v>4784366</v>
      </c>
      <c r="O5" s="35">
        <v>1659</v>
      </c>
      <c r="P5" s="51">
        <v>4820769</v>
      </c>
      <c r="Q5" s="35">
        <v>1798</v>
      </c>
      <c r="R5" s="51">
        <v>4628030</v>
      </c>
      <c r="S5" s="50">
        <v>1658</v>
      </c>
      <c r="T5" s="57">
        <v>4625620</v>
      </c>
      <c r="U5" s="61">
        <v>1922</v>
      </c>
      <c r="V5" s="57">
        <v>4832426</v>
      </c>
      <c r="W5" s="64">
        <v>1883</v>
      </c>
      <c r="X5" s="57">
        <v>5078467</v>
      </c>
      <c r="Y5" s="64">
        <v>2134</v>
      </c>
      <c r="Z5" s="66">
        <v>7085962</v>
      </c>
      <c r="AA5" s="71">
        <f>C5+E5+G5+I5+K5+M5+O5+Q5+S5+U5+W5+Y5</f>
        <v>20446</v>
      </c>
      <c r="AB5" s="72">
        <f aca="true" t="shared" si="0" ref="AB5:AB40">D5+F5+H5+J5+L5+N5+P5+R5+T5+V5+X5+Z5</f>
        <v>60256498</v>
      </c>
    </row>
    <row r="6" spans="1:28" ht="15.75">
      <c r="A6" s="6">
        <v>721</v>
      </c>
      <c r="B6" s="27" t="s">
        <v>16</v>
      </c>
      <c r="C6" s="35">
        <v>2800</v>
      </c>
      <c r="D6" s="32">
        <v>15652409</v>
      </c>
      <c r="E6" s="34">
        <v>5476</v>
      </c>
      <c r="F6" s="33">
        <v>34297370</v>
      </c>
      <c r="G6" s="35">
        <v>67562</v>
      </c>
      <c r="H6" s="32">
        <v>492452424</v>
      </c>
      <c r="I6" s="35">
        <v>30863</v>
      </c>
      <c r="J6" s="32">
        <v>224285013</v>
      </c>
      <c r="K6" s="35">
        <v>4968</v>
      </c>
      <c r="L6" s="32">
        <v>26636607</v>
      </c>
      <c r="M6" s="35">
        <v>8545</v>
      </c>
      <c r="N6" s="33">
        <v>114118063</v>
      </c>
      <c r="O6" s="35">
        <v>5241</v>
      </c>
      <c r="P6" s="51">
        <v>50982147</v>
      </c>
      <c r="Q6" s="35">
        <v>3382</v>
      </c>
      <c r="R6" s="51">
        <v>20936713</v>
      </c>
      <c r="S6" s="50">
        <v>2983</v>
      </c>
      <c r="T6" s="57">
        <v>25625774</v>
      </c>
      <c r="U6" s="61">
        <v>3801</v>
      </c>
      <c r="V6" s="57">
        <v>18475547</v>
      </c>
      <c r="W6" s="64">
        <v>3374</v>
      </c>
      <c r="X6" s="57">
        <v>18111212</v>
      </c>
      <c r="Y6" s="64">
        <v>5073</v>
      </c>
      <c r="Z6" s="66">
        <v>69328600</v>
      </c>
      <c r="AA6" s="71">
        <f aca="true" t="shared" si="1" ref="AA6:AA40">C6+E6+G6+I6+K6+M6+O6+Q6+S6+U6+W6+Y6</f>
        <v>144068</v>
      </c>
      <c r="AB6" s="72">
        <f t="shared" si="0"/>
        <v>1110901879</v>
      </c>
    </row>
    <row r="7" spans="1:28" ht="15.75">
      <c r="A7" s="6">
        <v>748</v>
      </c>
      <c r="B7" s="27" t="s">
        <v>17</v>
      </c>
      <c r="C7" s="35">
        <v>10302</v>
      </c>
      <c r="D7" s="32">
        <v>20669471</v>
      </c>
      <c r="E7" s="34">
        <v>3652</v>
      </c>
      <c r="F7" s="33">
        <v>8645233</v>
      </c>
      <c r="G7" s="35">
        <v>4724</v>
      </c>
      <c r="H7" s="32">
        <v>9631313</v>
      </c>
      <c r="I7" s="35">
        <v>15150</v>
      </c>
      <c r="J7" s="32">
        <v>28028810</v>
      </c>
      <c r="K7" s="35">
        <v>2236</v>
      </c>
      <c r="L7" s="32">
        <v>4529664</v>
      </c>
      <c r="M7" s="35">
        <v>2650</v>
      </c>
      <c r="N7" s="33">
        <v>4024265</v>
      </c>
      <c r="O7" s="35">
        <v>9942</v>
      </c>
      <c r="P7" s="51">
        <v>13605654</v>
      </c>
      <c r="Q7" s="35">
        <v>2144</v>
      </c>
      <c r="R7" s="51">
        <v>3131551</v>
      </c>
      <c r="S7" s="50">
        <v>2285</v>
      </c>
      <c r="T7" s="57">
        <v>2950363</v>
      </c>
      <c r="U7" s="61">
        <v>11239</v>
      </c>
      <c r="V7" s="57">
        <v>14939835</v>
      </c>
      <c r="W7" s="64">
        <v>3038</v>
      </c>
      <c r="X7" s="57">
        <v>3867294</v>
      </c>
      <c r="Y7" s="64">
        <v>12065</v>
      </c>
      <c r="Z7" s="66">
        <v>19325559</v>
      </c>
      <c r="AA7" s="71">
        <f t="shared" si="1"/>
        <v>79427</v>
      </c>
      <c r="AB7" s="72">
        <f t="shared" si="0"/>
        <v>133349012</v>
      </c>
    </row>
    <row r="8" spans="1:28" ht="15.75">
      <c r="A8" s="6">
        <v>756</v>
      </c>
      <c r="B8" s="27" t="s">
        <v>59</v>
      </c>
      <c r="C8" s="35"/>
      <c r="D8" s="32"/>
      <c r="E8" s="34"/>
      <c r="F8" s="33"/>
      <c r="G8" s="35"/>
      <c r="H8" s="32"/>
      <c r="I8" s="35">
        <v>1</v>
      </c>
      <c r="J8" s="32">
        <v>227</v>
      </c>
      <c r="K8" s="35"/>
      <c r="L8" s="32"/>
      <c r="M8" s="35"/>
      <c r="N8" s="33"/>
      <c r="O8" s="35"/>
      <c r="P8" s="51"/>
      <c r="Q8" s="35">
        <v>2</v>
      </c>
      <c r="R8" s="51">
        <v>28206</v>
      </c>
      <c r="S8" s="50"/>
      <c r="T8" s="57"/>
      <c r="U8" s="61">
        <v>4</v>
      </c>
      <c r="V8" s="57">
        <v>8236</v>
      </c>
      <c r="W8" s="64">
        <v>1</v>
      </c>
      <c r="X8" s="57">
        <v>6</v>
      </c>
      <c r="Y8" s="64"/>
      <c r="Z8" s="66"/>
      <c r="AA8" s="71">
        <f t="shared" si="1"/>
        <v>8</v>
      </c>
      <c r="AB8" s="72">
        <f t="shared" si="0"/>
        <v>36675</v>
      </c>
    </row>
    <row r="9" spans="1:28" ht="15.75">
      <c r="A9" s="6">
        <v>780</v>
      </c>
      <c r="B9" s="27" t="s">
        <v>60</v>
      </c>
      <c r="C9" s="35">
        <v>2</v>
      </c>
      <c r="D9" s="32">
        <v>1117</v>
      </c>
      <c r="E9" s="34">
        <v>4</v>
      </c>
      <c r="F9" s="33">
        <v>1073</v>
      </c>
      <c r="G9" s="35">
        <v>3</v>
      </c>
      <c r="H9" s="32">
        <v>3950</v>
      </c>
      <c r="I9" s="35">
        <v>2</v>
      </c>
      <c r="J9" s="32">
        <v>1422</v>
      </c>
      <c r="K9" s="35">
        <v>3</v>
      </c>
      <c r="L9" s="32">
        <v>9355</v>
      </c>
      <c r="M9" s="35">
        <v>1</v>
      </c>
      <c r="N9" s="33">
        <v>1000</v>
      </c>
      <c r="O9" s="35">
        <v>4</v>
      </c>
      <c r="P9" s="51">
        <v>2436</v>
      </c>
      <c r="Q9" s="35">
        <v>3</v>
      </c>
      <c r="R9" s="51">
        <v>8789</v>
      </c>
      <c r="S9" s="50">
        <v>2</v>
      </c>
      <c r="T9" s="57">
        <v>61823</v>
      </c>
      <c r="U9" s="61">
        <v>2</v>
      </c>
      <c r="V9" s="57">
        <v>15164</v>
      </c>
      <c r="W9" s="64">
        <v>3</v>
      </c>
      <c r="X9" s="57">
        <v>16990</v>
      </c>
      <c r="Y9" s="64">
        <v>6</v>
      </c>
      <c r="Z9" s="66">
        <v>31875</v>
      </c>
      <c r="AA9" s="71">
        <f t="shared" si="1"/>
        <v>35</v>
      </c>
      <c r="AB9" s="72">
        <f t="shared" si="0"/>
        <v>154994</v>
      </c>
    </row>
    <row r="10" spans="1:28" ht="15.75">
      <c r="A10" s="6">
        <v>799</v>
      </c>
      <c r="B10" s="27" t="s">
        <v>61</v>
      </c>
      <c r="C10" s="35">
        <v>3</v>
      </c>
      <c r="D10" s="32">
        <v>25394</v>
      </c>
      <c r="E10" s="34">
        <v>2</v>
      </c>
      <c r="F10" s="33">
        <v>421</v>
      </c>
      <c r="G10" s="35">
        <v>1</v>
      </c>
      <c r="H10" s="32">
        <v>11</v>
      </c>
      <c r="I10" s="35">
        <v>2</v>
      </c>
      <c r="J10" s="32">
        <v>3172</v>
      </c>
      <c r="K10" s="35">
        <v>3</v>
      </c>
      <c r="L10" s="32">
        <v>102739</v>
      </c>
      <c r="M10" s="35">
        <v>1</v>
      </c>
      <c r="N10" s="33">
        <v>3286</v>
      </c>
      <c r="O10" s="35">
        <v>2</v>
      </c>
      <c r="P10" s="51">
        <v>9618</v>
      </c>
      <c r="Q10" s="35">
        <v>3</v>
      </c>
      <c r="R10" s="51">
        <v>25045</v>
      </c>
      <c r="S10" s="50"/>
      <c r="T10" s="57"/>
      <c r="U10" s="61">
        <v>7</v>
      </c>
      <c r="V10" s="57">
        <v>57086</v>
      </c>
      <c r="W10" s="64">
        <v>1</v>
      </c>
      <c r="X10" s="57">
        <v>4000</v>
      </c>
      <c r="Y10" s="64">
        <v>1</v>
      </c>
      <c r="Z10" s="66">
        <v>12</v>
      </c>
      <c r="AA10" s="71">
        <f t="shared" si="1"/>
        <v>26</v>
      </c>
      <c r="AB10" s="72">
        <f t="shared" si="0"/>
        <v>230784</v>
      </c>
    </row>
    <row r="11" spans="1:28" ht="15.75">
      <c r="A11" s="6">
        <v>2751</v>
      </c>
      <c r="B11" s="27" t="s">
        <v>18</v>
      </c>
      <c r="C11" s="35"/>
      <c r="D11" s="32"/>
      <c r="E11" s="34"/>
      <c r="F11" s="33"/>
      <c r="G11" s="35"/>
      <c r="H11" s="32"/>
      <c r="I11" s="35"/>
      <c r="J11" s="32"/>
      <c r="K11" s="35"/>
      <c r="L11" s="32"/>
      <c r="M11" s="35"/>
      <c r="N11" s="33"/>
      <c r="O11" s="35">
        <v>1</v>
      </c>
      <c r="P11" s="51">
        <v>114</v>
      </c>
      <c r="Q11" s="35"/>
      <c r="R11" s="51"/>
      <c r="S11" s="50"/>
      <c r="T11" s="57"/>
      <c r="U11" s="61"/>
      <c r="V11" s="57"/>
      <c r="W11" s="64"/>
      <c r="X11" s="57"/>
      <c r="Y11" s="64"/>
      <c r="Z11" s="66"/>
      <c r="AA11" s="71">
        <f t="shared" si="1"/>
        <v>1</v>
      </c>
      <c r="AB11" s="72">
        <f t="shared" si="0"/>
        <v>114</v>
      </c>
    </row>
    <row r="12" spans="1:28" ht="15.75">
      <c r="A12" s="6">
        <v>3711</v>
      </c>
      <c r="B12" s="27" t="s">
        <v>19</v>
      </c>
      <c r="C12" s="35">
        <v>37</v>
      </c>
      <c r="D12" s="32">
        <v>35375</v>
      </c>
      <c r="E12" s="34">
        <v>31</v>
      </c>
      <c r="F12" s="33">
        <v>37500</v>
      </c>
      <c r="G12" s="35">
        <v>32</v>
      </c>
      <c r="H12" s="32">
        <v>31765</v>
      </c>
      <c r="I12" s="35">
        <v>24</v>
      </c>
      <c r="J12" s="32">
        <v>16939</v>
      </c>
      <c r="K12" s="35">
        <v>28</v>
      </c>
      <c r="L12" s="32">
        <v>12530</v>
      </c>
      <c r="M12" s="35">
        <v>29</v>
      </c>
      <c r="N12" s="33">
        <v>37195</v>
      </c>
      <c r="O12" s="35">
        <v>35</v>
      </c>
      <c r="P12" s="51">
        <v>24270</v>
      </c>
      <c r="Q12" s="35">
        <v>18</v>
      </c>
      <c r="R12" s="51">
        <v>10760</v>
      </c>
      <c r="S12" s="50">
        <v>25</v>
      </c>
      <c r="T12" s="57">
        <v>29450</v>
      </c>
      <c r="U12" s="61">
        <v>39</v>
      </c>
      <c r="V12" s="57">
        <v>22962</v>
      </c>
      <c r="W12" s="64">
        <v>24</v>
      </c>
      <c r="X12" s="57">
        <v>19880</v>
      </c>
      <c r="Y12" s="64">
        <v>22</v>
      </c>
      <c r="Z12" s="66">
        <v>15345</v>
      </c>
      <c r="AA12" s="71">
        <f t="shared" si="1"/>
        <v>344</v>
      </c>
      <c r="AB12" s="72">
        <f t="shared" si="0"/>
        <v>293971</v>
      </c>
    </row>
    <row r="13" spans="1:28" ht="15.75">
      <c r="A13" s="6">
        <v>3746</v>
      </c>
      <c r="B13" s="27" t="s">
        <v>20</v>
      </c>
      <c r="C13" s="35">
        <v>60</v>
      </c>
      <c r="D13" s="32">
        <v>2682800</v>
      </c>
      <c r="E13" s="34">
        <v>76</v>
      </c>
      <c r="F13" s="33">
        <v>2130750</v>
      </c>
      <c r="G13" s="35">
        <v>87</v>
      </c>
      <c r="H13" s="32">
        <v>2741400</v>
      </c>
      <c r="I13" s="35">
        <v>87</v>
      </c>
      <c r="J13" s="32">
        <v>2733300</v>
      </c>
      <c r="K13" s="35">
        <v>112</v>
      </c>
      <c r="L13" s="32">
        <v>3368450</v>
      </c>
      <c r="M13" s="35">
        <v>95</v>
      </c>
      <c r="N13" s="33">
        <v>3428350</v>
      </c>
      <c r="O13" s="35">
        <v>80</v>
      </c>
      <c r="P13" s="51">
        <v>2949100</v>
      </c>
      <c r="Q13" s="35">
        <v>90</v>
      </c>
      <c r="R13" s="51">
        <v>2759400</v>
      </c>
      <c r="S13" s="50">
        <v>78</v>
      </c>
      <c r="T13" s="57">
        <v>2961450</v>
      </c>
      <c r="U13" s="61">
        <v>91</v>
      </c>
      <c r="V13" s="57">
        <v>3084950</v>
      </c>
      <c r="W13" s="64">
        <v>89</v>
      </c>
      <c r="X13" s="57">
        <v>3211350</v>
      </c>
      <c r="Y13" s="64">
        <v>79</v>
      </c>
      <c r="Z13" s="66">
        <v>4381750</v>
      </c>
      <c r="AA13" s="71">
        <f t="shared" si="1"/>
        <v>1024</v>
      </c>
      <c r="AB13" s="72">
        <f t="shared" si="0"/>
        <v>36433050</v>
      </c>
    </row>
    <row r="14" spans="1:28" ht="15.75">
      <c r="A14" s="6">
        <v>4706</v>
      </c>
      <c r="B14" s="27" t="s">
        <v>21</v>
      </c>
      <c r="C14" s="35">
        <v>54</v>
      </c>
      <c r="D14" s="32">
        <v>102027</v>
      </c>
      <c r="E14" s="34">
        <v>41</v>
      </c>
      <c r="F14" s="33">
        <v>58587</v>
      </c>
      <c r="G14" s="35">
        <v>48</v>
      </c>
      <c r="H14" s="32">
        <v>84624</v>
      </c>
      <c r="I14" s="35">
        <v>57</v>
      </c>
      <c r="J14" s="32">
        <v>72370</v>
      </c>
      <c r="K14" s="35">
        <v>61</v>
      </c>
      <c r="L14" s="32">
        <v>62606</v>
      </c>
      <c r="M14" s="35">
        <v>62</v>
      </c>
      <c r="N14" s="33">
        <v>77190</v>
      </c>
      <c r="O14" s="35">
        <v>37</v>
      </c>
      <c r="P14" s="51">
        <v>44202</v>
      </c>
      <c r="Q14" s="35">
        <v>55</v>
      </c>
      <c r="R14" s="51">
        <v>232185</v>
      </c>
      <c r="S14" s="50">
        <v>56</v>
      </c>
      <c r="T14" s="57">
        <v>90843</v>
      </c>
      <c r="U14" s="61">
        <v>56</v>
      </c>
      <c r="V14" s="57">
        <v>74245</v>
      </c>
      <c r="W14" s="64">
        <v>76</v>
      </c>
      <c r="X14" s="57">
        <v>131250</v>
      </c>
      <c r="Y14" s="64">
        <v>60</v>
      </c>
      <c r="Z14" s="66">
        <v>140849</v>
      </c>
      <c r="AA14" s="71">
        <f t="shared" si="1"/>
        <v>663</v>
      </c>
      <c r="AB14" s="72">
        <f t="shared" si="0"/>
        <v>1170978</v>
      </c>
    </row>
    <row r="15" spans="1:28" ht="15.75">
      <c r="A15" s="6">
        <v>4730</v>
      </c>
      <c r="B15" s="27" t="s">
        <v>58</v>
      </c>
      <c r="C15" s="35"/>
      <c r="D15" s="32"/>
      <c r="E15" s="34"/>
      <c r="F15" s="33"/>
      <c r="G15" s="35"/>
      <c r="H15" s="32"/>
      <c r="I15" s="35"/>
      <c r="J15" s="32"/>
      <c r="K15" s="35"/>
      <c r="L15" s="32"/>
      <c r="M15" s="35">
        <v>2</v>
      </c>
      <c r="N15" s="33">
        <v>18680</v>
      </c>
      <c r="O15" s="35"/>
      <c r="P15" s="51"/>
      <c r="Q15" s="35"/>
      <c r="R15" s="51"/>
      <c r="S15" s="50"/>
      <c r="T15" s="57"/>
      <c r="U15" s="61"/>
      <c r="V15" s="57"/>
      <c r="W15" s="64">
        <v>2</v>
      </c>
      <c r="X15" s="57">
        <v>692349</v>
      </c>
      <c r="Y15" s="64">
        <v>1</v>
      </c>
      <c r="Z15" s="66">
        <v>56855</v>
      </c>
      <c r="AA15" s="71">
        <f t="shared" si="1"/>
        <v>5</v>
      </c>
      <c r="AB15" s="72">
        <f t="shared" si="0"/>
        <v>767884</v>
      </c>
    </row>
    <row r="16" spans="1:28" ht="15.75">
      <c r="A16" s="6">
        <v>4757</v>
      </c>
      <c r="B16" s="27" t="s">
        <v>22</v>
      </c>
      <c r="C16" s="35"/>
      <c r="D16" s="32"/>
      <c r="E16" s="34">
        <v>2</v>
      </c>
      <c r="F16" s="33">
        <v>4486</v>
      </c>
      <c r="G16" s="35"/>
      <c r="H16" s="32"/>
      <c r="I16" s="35">
        <v>2</v>
      </c>
      <c r="J16" s="32">
        <v>949</v>
      </c>
      <c r="K16" s="35"/>
      <c r="L16" s="32"/>
      <c r="M16" s="35">
        <v>2</v>
      </c>
      <c r="N16" s="33">
        <v>4235</v>
      </c>
      <c r="O16" s="35"/>
      <c r="P16" s="51"/>
      <c r="Q16" s="35">
        <v>4</v>
      </c>
      <c r="R16" s="51">
        <v>7176</v>
      </c>
      <c r="S16" s="50"/>
      <c r="T16" s="57"/>
      <c r="U16" s="61"/>
      <c r="V16" s="57"/>
      <c r="W16" s="64">
        <v>1</v>
      </c>
      <c r="X16" s="57">
        <v>20000</v>
      </c>
      <c r="Y16" s="64">
        <v>3</v>
      </c>
      <c r="Z16" s="66">
        <v>30007</v>
      </c>
      <c r="AA16" s="71">
        <f t="shared" si="1"/>
        <v>14</v>
      </c>
      <c r="AB16" s="72">
        <f t="shared" si="0"/>
        <v>66853</v>
      </c>
    </row>
    <row r="17" spans="1:28" ht="15.75">
      <c r="A17" s="6">
        <v>4765</v>
      </c>
      <c r="B17" s="27" t="s">
        <v>23</v>
      </c>
      <c r="C17" s="35">
        <v>6</v>
      </c>
      <c r="D17" s="32">
        <v>60174</v>
      </c>
      <c r="E17" s="34">
        <v>6</v>
      </c>
      <c r="F17" s="33">
        <v>12203</v>
      </c>
      <c r="G17" s="35">
        <v>9</v>
      </c>
      <c r="H17" s="32">
        <v>21919</v>
      </c>
      <c r="I17" s="35">
        <v>6</v>
      </c>
      <c r="J17" s="32">
        <v>35446</v>
      </c>
      <c r="K17" s="35">
        <v>9</v>
      </c>
      <c r="L17" s="32">
        <v>51036</v>
      </c>
      <c r="M17" s="35">
        <v>6</v>
      </c>
      <c r="N17" s="33">
        <v>21023</v>
      </c>
      <c r="O17" s="35">
        <v>5</v>
      </c>
      <c r="P17" s="51">
        <v>24862</v>
      </c>
      <c r="Q17" s="35">
        <v>7</v>
      </c>
      <c r="R17" s="51">
        <v>30776</v>
      </c>
      <c r="S17" s="50">
        <v>13</v>
      </c>
      <c r="T17" s="57">
        <v>97026</v>
      </c>
      <c r="U17" s="61">
        <v>9</v>
      </c>
      <c r="V17" s="57">
        <v>41244</v>
      </c>
      <c r="W17" s="64">
        <v>10</v>
      </c>
      <c r="X17" s="57">
        <v>78019</v>
      </c>
      <c r="Y17" s="64">
        <v>10</v>
      </c>
      <c r="Z17" s="66">
        <v>223770</v>
      </c>
      <c r="AA17" s="71">
        <f t="shared" si="1"/>
        <v>96</v>
      </c>
      <c r="AB17" s="72">
        <f t="shared" si="0"/>
        <v>697498</v>
      </c>
    </row>
    <row r="18" spans="1:28" ht="15.75">
      <c r="A18" s="6">
        <v>4773</v>
      </c>
      <c r="B18" s="27" t="s">
        <v>24</v>
      </c>
      <c r="C18" s="35">
        <v>3</v>
      </c>
      <c r="D18" s="32">
        <v>16241</v>
      </c>
      <c r="E18" s="34">
        <v>5</v>
      </c>
      <c r="F18" s="33">
        <v>18370</v>
      </c>
      <c r="G18" s="35">
        <v>5</v>
      </c>
      <c r="H18" s="32">
        <v>21636</v>
      </c>
      <c r="I18" s="35">
        <v>5</v>
      </c>
      <c r="J18" s="32">
        <v>21191</v>
      </c>
      <c r="K18" s="35">
        <v>7</v>
      </c>
      <c r="L18" s="32">
        <v>37279</v>
      </c>
      <c r="M18" s="35">
        <v>9</v>
      </c>
      <c r="N18" s="33">
        <v>43646</v>
      </c>
      <c r="O18" s="35">
        <v>5</v>
      </c>
      <c r="P18" s="51">
        <v>29347</v>
      </c>
      <c r="Q18" s="35">
        <v>10</v>
      </c>
      <c r="R18" s="51">
        <v>48083</v>
      </c>
      <c r="S18" s="50">
        <v>9</v>
      </c>
      <c r="T18" s="57">
        <v>57211</v>
      </c>
      <c r="U18" s="61">
        <v>9</v>
      </c>
      <c r="V18" s="57">
        <v>43053</v>
      </c>
      <c r="W18" s="64">
        <v>10</v>
      </c>
      <c r="X18" s="57">
        <v>34753</v>
      </c>
      <c r="Y18" s="64">
        <v>6</v>
      </c>
      <c r="Z18" s="66">
        <v>20462</v>
      </c>
      <c r="AA18" s="71">
        <f t="shared" si="1"/>
        <v>83</v>
      </c>
      <c r="AB18" s="72">
        <f t="shared" si="0"/>
        <v>391272</v>
      </c>
    </row>
    <row r="19" spans="1:28" ht="15.75">
      <c r="A19" s="6">
        <v>4781</v>
      </c>
      <c r="B19" s="27" t="s">
        <v>25</v>
      </c>
      <c r="C19" s="35">
        <v>64</v>
      </c>
      <c r="D19" s="32">
        <v>5402350</v>
      </c>
      <c r="E19" s="34">
        <v>60</v>
      </c>
      <c r="F19" s="33">
        <v>4067578</v>
      </c>
      <c r="G19" s="35">
        <v>54</v>
      </c>
      <c r="H19" s="32">
        <v>2816123</v>
      </c>
      <c r="I19" s="35">
        <v>56</v>
      </c>
      <c r="J19" s="32">
        <v>3017763</v>
      </c>
      <c r="K19" s="35">
        <v>57</v>
      </c>
      <c r="L19" s="32">
        <v>2137823</v>
      </c>
      <c r="M19" s="35">
        <v>32</v>
      </c>
      <c r="N19" s="33">
        <v>407439</v>
      </c>
      <c r="O19" s="35">
        <v>25</v>
      </c>
      <c r="P19" s="51">
        <v>678820</v>
      </c>
      <c r="Q19" s="35">
        <v>42</v>
      </c>
      <c r="R19" s="51">
        <v>1322879</v>
      </c>
      <c r="S19" s="50">
        <v>38</v>
      </c>
      <c r="T19" s="57">
        <v>3127521</v>
      </c>
      <c r="U19" s="61">
        <v>43</v>
      </c>
      <c r="V19" s="57">
        <v>3052632</v>
      </c>
      <c r="W19" s="64">
        <v>55</v>
      </c>
      <c r="X19" s="57">
        <v>2661667</v>
      </c>
      <c r="Y19" s="64">
        <v>71</v>
      </c>
      <c r="Z19" s="66">
        <v>4841199</v>
      </c>
      <c r="AA19" s="71">
        <f t="shared" si="1"/>
        <v>597</v>
      </c>
      <c r="AB19" s="72">
        <f t="shared" si="0"/>
        <v>33533794</v>
      </c>
    </row>
    <row r="20" spans="1:28" ht="15.75">
      <c r="A20" s="6">
        <v>5792</v>
      </c>
      <c r="B20" s="27" t="s">
        <v>57</v>
      </c>
      <c r="C20" s="35"/>
      <c r="D20" s="32"/>
      <c r="E20" s="34"/>
      <c r="F20" s="33"/>
      <c r="G20" s="35"/>
      <c r="H20" s="32"/>
      <c r="I20" s="35"/>
      <c r="J20" s="32"/>
      <c r="K20" s="35">
        <v>1</v>
      </c>
      <c r="L20" s="32">
        <v>929</v>
      </c>
      <c r="M20" s="35"/>
      <c r="N20" s="33"/>
      <c r="O20" s="35"/>
      <c r="P20" s="51"/>
      <c r="Q20" s="35"/>
      <c r="R20" s="51"/>
      <c r="S20" s="50"/>
      <c r="T20" s="57"/>
      <c r="U20" s="61"/>
      <c r="V20" s="57"/>
      <c r="W20" s="64"/>
      <c r="X20" s="57"/>
      <c r="Y20" s="64"/>
      <c r="Z20" s="66"/>
      <c r="AA20" s="71">
        <f t="shared" si="1"/>
        <v>1</v>
      </c>
      <c r="AB20" s="72">
        <f t="shared" si="0"/>
        <v>929</v>
      </c>
    </row>
    <row r="21" spans="1:28" ht="15.75">
      <c r="A21" s="6">
        <v>6015</v>
      </c>
      <c r="B21" s="27" t="s">
        <v>26</v>
      </c>
      <c r="C21" s="35">
        <v>433</v>
      </c>
      <c r="D21" s="32">
        <v>20436805</v>
      </c>
      <c r="E21" s="34">
        <v>517</v>
      </c>
      <c r="F21" s="33">
        <v>27740857</v>
      </c>
      <c r="G21" s="35">
        <v>617</v>
      </c>
      <c r="H21" s="32">
        <v>28668306</v>
      </c>
      <c r="I21" s="35">
        <v>479</v>
      </c>
      <c r="J21" s="32">
        <v>27194782</v>
      </c>
      <c r="K21" s="35">
        <v>568</v>
      </c>
      <c r="L21" s="32">
        <v>35512069</v>
      </c>
      <c r="M21" s="35">
        <v>526</v>
      </c>
      <c r="N21" s="33">
        <v>32913260</v>
      </c>
      <c r="O21" s="35">
        <v>483</v>
      </c>
      <c r="P21" s="51">
        <v>32495958</v>
      </c>
      <c r="Q21" s="35">
        <v>543</v>
      </c>
      <c r="R21" s="51">
        <v>32583380</v>
      </c>
      <c r="S21" s="50">
        <v>487</v>
      </c>
      <c r="T21" s="57">
        <v>28145451</v>
      </c>
      <c r="U21" s="61">
        <v>618</v>
      </c>
      <c r="V21" s="57">
        <v>43047048</v>
      </c>
      <c r="W21" s="64">
        <v>562</v>
      </c>
      <c r="X21" s="57">
        <v>31026799</v>
      </c>
      <c r="Y21" s="64">
        <v>511</v>
      </c>
      <c r="Z21" s="66">
        <v>26593023</v>
      </c>
      <c r="AA21" s="71">
        <f t="shared" si="1"/>
        <v>6344</v>
      </c>
      <c r="AB21" s="72">
        <f t="shared" si="0"/>
        <v>366357738</v>
      </c>
    </row>
    <row r="22" spans="1:28" ht="15.75">
      <c r="A22" s="6">
        <v>6701</v>
      </c>
      <c r="B22" s="27" t="s">
        <v>27</v>
      </c>
      <c r="C22" s="35">
        <v>1</v>
      </c>
      <c r="D22" s="32">
        <v>56922</v>
      </c>
      <c r="E22" s="34"/>
      <c r="F22" s="33"/>
      <c r="G22" s="35">
        <v>1</v>
      </c>
      <c r="H22" s="32">
        <v>23652</v>
      </c>
      <c r="I22" s="35">
        <v>1</v>
      </c>
      <c r="J22" s="32">
        <v>7500</v>
      </c>
      <c r="K22" s="35"/>
      <c r="L22" s="32"/>
      <c r="M22" s="35"/>
      <c r="N22" s="33"/>
      <c r="O22" s="35"/>
      <c r="P22" s="51"/>
      <c r="Q22" s="35">
        <v>1</v>
      </c>
      <c r="R22" s="51">
        <v>316</v>
      </c>
      <c r="S22" s="50">
        <v>1</v>
      </c>
      <c r="T22" s="57">
        <v>23652</v>
      </c>
      <c r="U22" s="61"/>
      <c r="V22" s="57"/>
      <c r="W22" s="64"/>
      <c r="X22" s="57"/>
      <c r="Y22" s="64"/>
      <c r="Z22" s="66"/>
      <c r="AA22" s="71">
        <f t="shared" si="1"/>
        <v>5</v>
      </c>
      <c r="AB22" s="72">
        <f t="shared" si="0"/>
        <v>112042</v>
      </c>
    </row>
    <row r="23" spans="1:28" ht="15.75">
      <c r="A23" s="6">
        <v>7704</v>
      </c>
      <c r="B23" s="27" t="s">
        <v>28</v>
      </c>
      <c r="C23" s="35">
        <v>68</v>
      </c>
      <c r="D23" s="32">
        <v>1093745</v>
      </c>
      <c r="E23" s="34">
        <v>108</v>
      </c>
      <c r="F23" s="33">
        <v>1304054</v>
      </c>
      <c r="G23" s="35">
        <v>948</v>
      </c>
      <c r="H23" s="32">
        <v>12298086</v>
      </c>
      <c r="I23" s="35">
        <v>910</v>
      </c>
      <c r="J23" s="32">
        <v>13668050</v>
      </c>
      <c r="K23" s="35">
        <v>111</v>
      </c>
      <c r="L23" s="32">
        <v>2147009</v>
      </c>
      <c r="M23" s="35">
        <v>431</v>
      </c>
      <c r="N23" s="33">
        <v>14280526</v>
      </c>
      <c r="O23" s="35">
        <v>299</v>
      </c>
      <c r="P23" s="51">
        <v>8765546</v>
      </c>
      <c r="Q23" s="35">
        <v>110</v>
      </c>
      <c r="R23" s="51">
        <v>1924617</v>
      </c>
      <c r="S23" s="50">
        <v>130</v>
      </c>
      <c r="T23" s="57">
        <v>3858061</v>
      </c>
      <c r="U23" s="61">
        <v>119</v>
      </c>
      <c r="V23" s="57">
        <v>6395923</v>
      </c>
      <c r="W23" s="64">
        <v>122</v>
      </c>
      <c r="X23" s="57">
        <v>2047930</v>
      </c>
      <c r="Y23" s="64">
        <v>268</v>
      </c>
      <c r="Z23" s="66">
        <v>8200140</v>
      </c>
      <c r="AA23" s="71">
        <f t="shared" si="1"/>
        <v>3624</v>
      </c>
      <c r="AB23" s="72">
        <f t="shared" si="0"/>
        <v>75983687</v>
      </c>
    </row>
    <row r="24" spans="1:28" ht="15.75">
      <c r="A24" s="6">
        <v>7712</v>
      </c>
      <c r="B24" s="27" t="s">
        <v>29</v>
      </c>
      <c r="C24" s="35">
        <v>14</v>
      </c>
      <c r="D24" s="32">
        <v>37609</v>
      </c>
      <c r="E24" s="34">
        <v>14</v>
      </c>
      <c r="F24" s="33">
        <v>45206</v>
      </c>
      <c r="G24" s="35">
        <v>12</v>
      </c>
      <c r="H24" s="32">
        <v>332622</v>
      </c>
      <c r="I24" s="35">
        <v>14</v>
      </c>
      <c r="J24" s="32">
        <v>158972</v>
      </c>
      <c r="K24" s="35">
        <v>16</v>
      </c>
      <c r="L24" s="32">
        <v>192184</v>
      </c>
      <c r="M24" s="35">
        <v>9</v>
      </c>
      <c r="N24" s="33">
        <v>68173</v>
      </c>
      <c r="O24" s="35">
        <v>10</v>
      </c>
      <c r="P24" s="51">
        <v>221530</v>
      </c>
      <c r="Q24" s="35">
        <v>18</v>
      </c>
      <c r="R24" s="51">
        <v>68837</v>
      </c>
      <c r="S24" s="50">
        <v>11</v>
      </c>
      <c r="T24" s="57">
        <v>177695</v>
      </c>
      <c r="U24" s="61">
        <v>20</v>
      </c>
      <c r="V24" s="57">
        <v>110065</v>
      </c>
      <c r="W24" s="64">
        <v>14</v>
      </c>
      <c r="X24" s="57">
        <v>117315</v>
      </c>
      <c r="Y24" s="64">
        <v>29</v>
      </c>
      <c r="Z24" s="66">
        <v>106174</v>
      </c>
      <c r="AA24" s="71">
        <f t="shared" si="1"/>
        <v>181</v>
      </c>
      <c r="AB24" s="72">
        <f t="shared" si="0"/>
        <v>1636382</v>
      </c>
    </row>
    <row r="25" spans="1:28" ht="15.75">
      <c r="A25" s="6">
        <v>7720</v>
      </c>
      <c r="B25" s="27" t="s">
        <v>30</v>
      </c>
      <c r="C25" s="35">
        <v>695</v>
      </c>
      <c r="D25" s="32">
        <v>1035113</v>
      </c>
      <c r="E25" s="34">
        <v>587</v>
      </c>
      <c r="F25" s="33">
        <v>621260</v>
      </c>
      <c r="G25" s="35">
        <v>705</v>
      </c>
      <c r="H25" s="32">
        <v>1275412</v>
      </c>
      <c r="I25" s="35">
        <v>745</v>
      </c>
      <c r="J25" s="32">
        <v>1288858</v>
      </c>
      <c r="K25" s="35">
        <v>647</v>
      </c>
      <c r="L25" s="32">
        <v>828917</v>
      </c>
      <c r="M25" s="35">
        <v>745</v>
      </c>
      <c r="N25" s="33">
        <v>873013</v>
      </c>
      <c r="O25" s="35">
        <v>827</v>
      </c>
      <c r="P25" s="51">
        <v>1082472</v>
      </c>
      <c r="Q25" s="35">
        <v>754</v>
      </c>
      <c r="R25" s="51">
        <v>1003753</v>
      </c>
      <c r="S25" s="50">
        <v>733</v>
      </c>
      <c r="T25" s="57">
        <v>854777</v>
      </c>
      <c r="U25" s="61">
        <v>925</v>
      </c>
      <c r="V25" s="57">
        <v>1183318</v>
      </c>
      <c r="W25" s="64">
        <v>941</v>
      </c>
      <c r="X25" s="57">
        <v>1348799</v>
      </c>
      <c r="Y25" s="64">
        <v>1487</v>
      </c>
      <c r="Z25" s="66">
        <v>3705430</v>
      </c>
      <c r="AA25" s="71">
        <f t="shared" si="1"/>
        <v>9791</v>
      </c>
      <c r="AB25" s="72">
        <f t="shared" si="0"/>
        <v>15101122</v>
      </c>
    </row>
    <row r="26" spans="1:28" ht="15.75">
      <c r="A26" s="6">
        <v>7739</v>
      </c>
      <c r="B26" s="27" t="s">
        <v>31</v>
      </c>
      <c r="C26" s="35">
        <v>422</v>
      </c>
      <c r="D26" s="32">
        <v>2159740</v>
      </c>
      <c r="E26" s="34">
        <v>542</v>
      </c>
      <c r="F26" s="33">
        <v>2813453</v>
      </c>
      <c r="G26" s="35">
        <v>566</v>
      </c>
      <c r="H26" s="32">
        <v>3932622</v>
      </c>
      <c r="I26" s="35">
        <v>554</v>
      </c>
      <c r="J26" s="32">
        <v>2703636</v>
      </c>
      <c r="K26" s="35">
        <v>523</v>
      </c>
      <c r="L26" s="32">
        <v>2150062</v>
      </c>
      <c r="M26" s="35">
        <v>517</v>
      </c>
      <c r="N26" s="33">
        <v>2361149</v>
      </c>
      <c r="O26" s="35">
        <v>437</v>
      </c>
      <c r="P26" s="51">
        <v>1972032</v>
      </c>
      <c r="Q26" s="35">
        <v>451</v>
      </c>
      <c r="R26" s="51">
        <v>2419637</v>
      </c>
      <c r="S26" s="50">
        <v>426</v>
      </c>
      <c r="T26" s="57">
        <v>2313830</v>
      </c>
      <c r="U26" s="61">
        <v>555</v>
      </c>
      <c r="V26" s="57">
        <v>3054330</v>
      </c>
      <c r="W26" s="64">
        <v>530</v>
      </c>
      <c r="X26" s="57">
        <v>2602508</v>
      </c>
      <c r="Y26" s="64">
        <v>471</v>
      </c>
      <c r="Z26" s="66">
        <v>2477383</v>
      </c>
      <c r="AA26" s="71">
        <f t="shared" si="1"/>
        <v>5994</v>
      </c>
      <c r="AB26" s="72">
        <f t="shared" si="0"/>
        <v>30960382</v>
      </c>
    </row>
    <row r="27" spans="1:28" ht="15.75">
      <c r="A27" s="6">
        <v>7747</v>
      </c>
      <c r="B27" s="27" t="s">
        <v>32</v>
      </c>
      <c r="C27" s="35">
        <v>2481</v>
      </c>
      <c r="D27" s="32">
        <v>13032230</v>
      </c>
      <c r="E27" s="34">
        <v>3097</v>
      </c>
      <c r="F27" s="33">
        <v>14844700</v>
      </c>
      <c r="G27" s="35">
        <v>3678</v>
      </c>
      <c r="H27" s="32">
        <v>18403348</v>
      </c>
      <c r="I27" s="35">
        <v>3456</v>
      </c>
      <c r="J27" s="32">
        <v>17996313</v>
      </c>
      <c r="K27" s="35">
        <v>3312</v>
      </c>
      <c r="L27" s="32">
        <v>17703889</v>
      </c>
      <c r="M27" s="35">
        <v>3616</v>
      </c>
      <c r="N27" s="33">
        <v>19392942</v>
      </c>
      <c r="O27" s="35">
        <v>2778</v>
      </c>
      <c r="P27" s="51">
        <v>14466166</v>
      </c>
      <c r="Q27" s="35">
        <v>2748</v>
      </c>
      <c r="R27" s="51">
        <v>14635696</v>
      </c>
      <c r="S27" s="50">
        <v>2774</v>
      </c>
      <c r="T27" s="57">
        <v>14078801</v>
      </c>
      <c r="U27" s="61">
        <v>3237</v>
      </c>
      <c r="V27" s="57">
        <v>17851309</v>
      </c>
      <c r="W27" s="64">
        <v>3298</v>
      </c>
      <c r="X27" s="57">
        <v>17049926</v>
      </c>
      <c r="Y27" s="64">
        <v>2816</v>
      </c>
      <c r="Z27" s="66">
        <v>14261478</v>
      </c>
      <c r="AA27" s="71">
        <f t="shared" si="1"/>
        <v>37291</v>
      </c>
      <c r="AB27" s="72">
        <f t="shared" si="0"/>
        <v>193716798</v>
      </c>
    </row>
    <row r="28" spans="1:28" ht="15.75">
      <c r="A28" s="6">
        <v>7755</v>
      </c>
      <c r="B28" s="27" t="s">
        <v>33</v>
      </c>
      <c r="C28" s="35">
        <v>12836</v>
      </c>
      <c r="D28" s="32">
        <v>8338383</v>
      </c>
      <c r="E28" s="34">
        <v>9576</v>
      </c>
      <c r="F28" s="33">
        <v>5742945</v>
      </c>
      <c r="G28" s="35">
        <v>11655</v>
      </c>
      <c r="H28" s="32">
        <v>7363512</v>
      </c>
      <c r="I28" s="35">
        <v>169626</v>
      </c>
      <c r="J28" s="32">
        <v>70039166</v>
      </c>
      <c r="K28" s="35">
        <v>1695145</v>
      </c>
      <c r="L28" s="32">
        <v>838087920</v>
      </c>
      <c r="M28" s="35">
        <v>98439</v>
      </c>
      <c r="N28" s="33">
        <v>58940168</v>
      </c>
      <c r="O28" s="35">
        <v>26902</v>
      </c>
      <c r="P28" s="51">
        <v>16781863</v>
      </c>
      <c r="Q28" s="35">
        <v>19207</v>
      </c>
      <c r="R28" s="51">
        <v>22042982</v>
      </c>
      <c r="S28" s="50">
        <v>11616</v>
      </c>
      <c r="T28" s="57">
        <v>10070639</v>
      </c>
      <c r="U28" s="61">
        <v>10978</v>
      </c>
      <c r="V28" s="57">
        <v>10828432</v>
      </c>
      <c r="W28" s="64">
        <v>13817</v>
      </c>
      <c r="X28" s="57">
        <v>37341359</v>
      </c>
      <c r="Y28" s="64">
        <v>6654</v>
      </c>
      <c r="Z28" s="66">
        <v>10589170</v>
      </c>
      <c r="AA28" s="71">
        <f t="shared" si="1"/>
        <v>2086451</v>
      </c>
      <c r="AB28" s="72">
        <f t="shared" si="0"/>
        <v>1096166539</v>
      </c>
    </row>
    <row r="29" spans="1:28" ht="15.75">
      <c r="A29" s="6">
        <v>7763</v>
      </c>
      <c r="B29" s="27" t="s">
        <v>34</v>
      </c>
      <c r="C29" s="35">
        <v>7051</v>
      </c>
      <c r="D29" s="32">
        <v>47800345</v>
      </c>
      <c r="E29" s="34">
        <v>6730</v>
      </c>
      <c r="F29" s="33">
        <v>44393136</v>
      </c>
      <c r="G29" s="35">
        <v>7355</v>
      </c>
      <c r="H29" s="32">
        <v>49781166</v>
      </c>
      <c r="I29" s="35">
        <v>6936</v>
      </c>
      <c r="J29" s="32">
        <v>49253320</v>
      </c>
      <c r="K29" s="35">
        <v>7090</v>
      </c>
      <c r="L29" s="32">
        <v>50840561</v>
      </c>
      <c r="M29" s="35">
        <v>7078</v>
      </c>
      <c r="N29" s="33">
        <v>49380400</v>
      </c>
      <c r="O29" s="35">
        <v>6513</v>
      </c>
      <c r="P29" s="51">
        <v>44935629</v>
      </c>
      <c r="Q29" s="35">
        <v>7121</v>
      </c>
      <c r="R29" s="51">
        <v>50438240</v>
      </c>
      <c r="S29" s="50">
        <v>6414</v>
      </c>
      <c r="T29" s="57">
        <v>50968507</v>
      </c>
      <c r="U29" s="61">
        <v>7746</v>
      </c>
      <c r="V29" s="57">
        <v>56681492</v>
      </c>
      <c r="W29" s="64">
        <v>7679</v>
      </c>
      <c r="X29" s="57">
        <v>56028979</v>
      </c>
      <c r="Y29" s="64">
        <v>6876</v>
      </c>
      <c r="Z29" s="66">
        <v>56356718</v>
      </c>
      <c r="AA29" s="71">
        <f t="shared" si="1"/>
        <v>84589</v>
      </c>
      <c r="AB29" s="72">
        <f t="shared" si="0"/>
        <v>606858493</v>
      </c>
    </row>
    <row r="30" spans="1:28" ht="15.75">
      <c r="A30" s="6">
        <v>7771</v>
      </c>
      <c r="B30" s="27" t="s">
        <v>35</v>
      </c>
      <c r="C30" s="35">
        <v>2913</v>
      </c>
      <c r="D30" s="32">
        <v>4543334</v>
      </c>
      <c r="E30" s="34">
        <v>2565</v>
      </c>
      <c r="F30" s="33">
        <v>2877400</v>
      </c>
      <c r="G30" s="35">
        <v>3023</v>
      </c>
      <c r="H30" s="32">
        <v>4754862</v>
      </c>
      <c r="I30" s="35">
        <v>2530</v>
      </c>
      <c r="J30" s="32">
        <v>3595805</v>
      </c>
      <c r="K30" s="35">
        <v>3082</v>
      </c>
      <c r="L30" s="32">
        <v>3409760</v>
      </c>
      <c r="M30" s="35">
        <v>3072</v>
      </c>
      <c r="N30" s="33">
        <v>3672094</v>
      </c>
      <c r="O30" s="35">
        <v>2505</v>
      </c>
      <c r="P30" s="51">
        <v>4228976</v>
      </c>
      <c r="Q30" s="35">
        <v>3001</v>
      </c>
      <c r="R30" s="51">
        <v>5047604</v>
      </c>
      <c r="S30" s="50">
        <v>2902</v>
      </c>
      <c r="T30" s="57">
        <v>3725977</v>
      </c>
      <c r="U30" s="61">
        <v>4122</v>
      </c>
      <c r="V30" s="57">
        <v>4701978</v>
      </c>
      <c r="W30" s="64">
        <v>4346</v>
      </c>
      <c r="X30" s="57">
        <v>4877269</v>
      </c>
      <c r="Y30" s="64">
        <v>4657</v>
      </c>
      <c r="Z30" s="66">
        <v>5001916</v>
      </c>
      <c r="AA30" s="71">
        <f t="shared" si="1"/>
        <v>38718</v>
      </c>
      <c r="AB30" s="72">
        <f t="shared" si="0"/>
        <v>50436975</v>
      </c>
    </row>
    <row r="31" spans="1:28" ht="15.75">
      <c r="A31" s="6">
        <v>8707</v>
      </c>
      <c r="B31" s="27" t="s">
        <v>36</v>
      </c>
      <c r="C31" s="35">
        <v>2</v>
      </c>
      <c r="D31" s="32">
        <v>5700</v>
      </c>
      <c r="E31" s="34">
        <v>4</v>
      </c>
      <c r="F31" s="33">
        <v>4050</v>
      </c>
      <c r="G31" s="35">
        <v>2</v>
      </c>
      <c r="H31" s="32">
        <v>3300</v>
      </c>
      <c r="I31" s="35"/>
      <c r="J31" s="32"/>
      <c r="K31" s="35">
        <v>1</v>
      </c>
      <c r="L31" s="32">
        <v>5000</v>
      </c>
      <c r="M31" s="35">
        <v>2</v>
      </c>
      <c r="N31" s="33">
        <v>2000</v>
      </c>
      <c r="O31" s="35">
        <v>11</v>
      </c>
      <c r="P31" s="51">
        <v>17000</v>
      </c>
      <c r="Q31" s="35">
        <v>1</v>
      </c>
      <c r="R31" s="51">
        <v>600</v>
      </c>
      <c r="S31" s="50"/>
      <c r="T31" s="57"/>
      <c r="U31" s="61">
        <v>3</v>
      </c>
      <c r="V31" s="57">
        <v>3127</v>
      </c>
      <c r="W31" s="64">
        <v>1</v>
      </c>
      <c r="X31" s="57">
        <v>2100</v>
      </c>
      <c r="Y31" s="64">
        <v>5</v>
      </c>
      <c r="Z31" s="66">
        <v>24000</v>
      </c>
      <c r="AA31" s="71">
        <f t="shared" si="1"/>
        <v>32</v>
      </c>
      <c r="AB31" s="72">
        <f t="shared" si="0"/>
        <v>66877</v>
      </c>
    </row>
    <row r="32" spans="1:28" ht="15.75">
      <c r="A32" s="6">
        <v>8715</v>
      </c>
      <c r="B32" s="27" t="s">
        <v>37</v>
      </c>
      <c r="C32" s="35">
        <v>19</v>
      </c>
      <c r="D32" s="32">
        <v>14414</v>
      </c>
      <c r="E32" s="34">
        <v>20</v>
      </c>
      <c r="F32" s="33">
        <v>12947</v>
      </c>
      <c r="G32" s="35">
        <v>26</v>
      </c>
      <c r="H32" s="32">
        <v>14516</v>
      </c>
      <c r="I32" s="35">
        <v>15</v>
      </c>
      <c r="J32" s="32">
        <v>1629</v>
      </c>
      <c r="K32" s="35">
        <v>11</v>
      </c>
      <c r="L32" s="32">
        <v>814</v>
      </c>
      <c r="M32" s="35">
        <v>3</v>
      </c>
      <c r="N32" s="33">
        <v>138</v>
      </c>
      <c r="O32" s="35">
        <v>5</v>
      </c>
      <c r="P32" s="51">
        <v>740</v>
      </c>
      <c r="Q32" s="35">
        <v>1</v>
      </c>
      <c r="R32" s="51">
        <v>1</v>
      </c>
      <c r="S32" s="50">
        <v>16</v>
      </c>
      <c r="T32" s="57">
        <v>6400</v>
      </c>
      <c r="U32" s="61">
        <v>15</v>
      </c>
      <c r="V32" s="57">
        <v>18654</v>
      </c>
      <c r="W32" s="64">
        <v>24</v>
      </c>
      <c r="X32" s="57">
        <v>3479</v>
      </c>
      <c r="Y32" s="64">
        <v>27</v>
      </c>
      <c r="Z32" s="66">
        <v>15734</v>
      </c>
      <c r="AA32" s="71">
        <f t="shared" si="1"/>
        <v>182</v>
      </c>
      <c r="AB32" s="72">
        <f t="shared" si="0"/>
        <v>89466</v>
      </c>
    </row>
    <row r="33" spans="1:28" ht="15.75">
      <c r="A33" s="6">
        <v>8723</v>
      </c>
      <c r="B33" s="27" t="s">
        <v>38</v>
      </c>
      <c r="C33" s="35">
        <v>70</v>
      </c>
      <c r="D33" s="32">
        <v>311762</v>
      </c>
      <c r="E33" s="34">
        <v>66</v>
      </c>
      <c r="F33" s="33">
        <v>267559</v>
      </c>
      <c r="G33" s="35">
        <v>70</v>
      </c>
      <c r="H33" s="32">
        <v>262240</v>
      </c>
      <c r="I33" s="35">
        <v>64</v>
      </c>
      <c r="J33" s="32">
        <v>350701</v>
      </c>
      <c r="K33" s="35">
        <v>84</v>
      </c>
      <c r="L33" s="32">
        <v>449994</v>
      </c>
      <c r="M33" s="35">
        <v>67</v>
      </c>
      <c r="N33" s="33">
        <v>226404</v>
      </c>
      <c r="O33" s="35">
        <v>59</v>
      </c>
      <c r="P33" s="51">
        <v>182479</v>
      </c>
      <c r="Q33" s="35">
        <v>41</v>
      </c>
      <c r="R33" s="51">
        <v>216075</v>
      </c>
      <c r="S33" s="50">
        <v>67</v>
      </c>
      <c r="T33" s="57">
        <v>213598</v>
      </c>
      <c r="U33" s="61">
        <v>73</v>
      </c>
      <c r="V33" s="57">
        <v>279435</v>
      </c>
      <c r="W33" s="64">
        <v>68</v>
      </c>
      <c r="X33" s="57">
        <v>374257</v>
      </c>
      <c r="Y33" s="64">
        <v>54</v>
      </c>
      <c r="Z33" s="66">
        <v>207282</v>
      </c>
      <c r="AA33" s="71">
        <f t="shared" si="1"/>
        <v>783</v>
      </c>
      <c r="AB33" s="72">
        <f t="shared" si="0"/>
        <v>3341786</v>
      </c>
    </row>
    <row r="34" spans="1:28" ht="15.75">
      <c r="A34" s="6">
        <v>8731</v>
      </c>
      <c r="B34" s="27" t="s">
        <v>39</v>
      </c>
      <c r="C34" s="35">
        <v>2</v>
      </c>
      <c r="D34" s="32">
        <v>5003</v>
      </c>
      <c r="E34" s="34">
        <v>1</v>
      </c>
      <c r="F34" s="33">
        <v>1762</v>
      </c>
      <c r="G34" s="35">
        <v>5</v>
      </c>
      <c r="H34" s="32">
        <v>38647</v>
      </c>
      <c r="I34" s="35"/>
      <c r="J34" s="32"/>
      <c r="K34" s="35">
        <v>1</v>
      </c>
      <c r="L34" s="32">
        <v>1898</v>
      </c>
      <c r="M34" s="35"/>
      <c r="N34" s="33"/>
      <c r="O34" s="35"/>
      <c r="P34" s="51"/>
      <c r="Q34" s="35"/>
      <c r="R34" s="51"/>
      <c r="S34" s="50"/>
      <c r="T34" s="57"/>
      <c r="U34" s="61"/>
      <c r="V34" s="57"/>
      <c r="W34" s="64"/>
      <c r="X34" s="57"/>
      <c r="Y34" s="64"/>
      <c r="Z34" s="66"/>
      <c r="AA34" s="71">
        <f t="shared" si="1"/>
        <v>9</v>
      </c>
      <c r="AB34" s="72">
        <f t="shared" si="0"/>
        <v>47310</v>
      </c>
    </row>
    <row r="35" spans="1:28" ht="15.75">
      <c r="A35" s="6">
        <v>8758</v>
      </c>
      <c r="B35" s="27" t="s">
        <v>40</v>
      </c>
      <c r="C35" s="35">
        <v>3</v>
      </c>
      <c r="D35" s="32">
        <v>566</v>
      </c>
      <c r="E35" s="34">
        <v>4</v>
      </c>
      <c r="F35" s="33">
        <v>8482</v>
      </c>
      <c r="G35" s="35">
        <v>3</v>
      </c>
      <c r="H35" s="32">
        <v>289</v>
      </c>
      <c r="I35" s="35">
        <v>1</v>
      </c>
      <c r="J35" s="32">
        <v>62</v>
      </c>
      <c r="K35" s="35">
        <v>4</v>
      </c>
      <c r="L35" s="32">
        <v>767</v>
      </c>
      <c r="M35" s="35">
        <v>1</v>
      </c>
      <c r="N35" s="33">
        <v>8</v>
      </c>
      <c r="O35" s="35">
        <v>1</v>
      </c>
      <c r="P35" s="51">
        <v>1</v>
      </c>
      <c r="Q35" s="35">
        <v>1</v>
      </c>
      <c r="R35" s="51">
        <v>45</v>
      </c>
      <c r="S35" s="50">
        <v>3</v>
      </c>
      <c r="T35" s="57">
        <v>1486</v>
      </c>
      <c r="U35" s="61">
        <v>2</v>
      </c>
      <c r="V35" s="57">
        <v>5553</v>
      </c>
      <c r="W35" s="64">
        <v>2</v>
      </c>
      <c r="X35" s="57">
        <v>274</v>
      </c>
      <c r="Y35" s="64">
        <v>3</v>
      </c>
      <c r="Z35" s="66">
        <v>250</v>
      </c>
      <c r="AA35" s="71">
        <f t="shared" si="1"/>
        <v>28</v>
      </c>
      <c r="AB35" s="72">
        <f t="shared" si="0"/>
        <v>17783</v>
      </c>
    </row>
    <row r="36" spans="1:28" ht="15.75">
      <c r="A36" s="6">
        <v>8766</v>
      </c>
      <c r="B36" s="27" t="s">
        <v>41</v>
      </c>
      <c r="C36" s="35">
        <v>5</v>
      </c>
      <c r="D36" s="32">
        <v>67989</v>
      </c>
      <c r="E36" s="34">
        <v>5</v>
      </c>
      <c r="F36" s="33">
        <v>4765</v>
      </c>
      <c r="G36" s="35">
        <v>4</v>
      </c>
      <c r="H36" s="32">
        <v>70115</v>
      </c>
      <c r="I36" s="35">
        <v>5</v>
      </c>
      <c r="J36" s="32">
        <v>33749</v>
      </c>
      <c r="K36" s="35">
        <v>2</v>
      </c>
      <c r="L36" s="32">
        <v>1945</v>
      </c>
      <c r="M36" s="35">
        <v>5</v>
      </c>
      <c r="N36" s="33">
        <v>326609</v>
      </c>
      <c r="O36" s="35">
        <v>4</v>
      </c>
      <c r="P36" s="51">
        <v>19899</v>
      </c>
      <c r="Q36" s="35">
        <v>3</v>
      </c>
      <c r="R36" s="51">
        <v>33290</v>
      </c>
      <c r="S36" s="50">
        <v>7</v>
      </c>
      <c r="T36" s="57">
        <v>32243</v>
      </c>
      <c r="U36" s="61">
        <v>3</v>
      </c>
      <c r="V36" s="57">
        <v>3157</v>
      </c>
      <c r="W36" s="64">
        <v>4</v>
      </c>
      <c r="X36" s="57">
        <v>11302</v>
      </c>
      <c r="Y36" s="64">
        <v>1</v>
      </c>
      <c r="Z36" s="66">
        <v>9321</v>
      </c>
      <c r="AA36" s="71">
        <f t="shared" si="1"/>
        <v>48</v>
      </c>
      <c r="AB36" s="72">
        <f t="shared" si="0"/>
        <v>614384</v>
      </c>
    </row>
    <row r="37" spans="1:28" ht="15.75">
      <c r="A37" s="6">
        <v>10030</v>
      </c>
      <c r="B37" s="27" t="s">
        <v>42</v>
      </c>
      <c r="C37" s="35">
        <v>5</v>
      </c>
      <c r="D37" s="32">
        <v>45017</v>
      </c>
      <c r="E37" s="34">
        <v>10</v>
      </c>
      <c r="F37" s="33">
        <v>131297</v>
      </c>
      <c r="G37" s="35">
        <v>13</v>
      </c>
      <c r="H37" s="32">
        <v>58595</v>
      </c>
      <c r="I37" s="35">
        <v>5</v>
      </c>
      <c r="J37" s="32">
        <v>30748</v>
      </c>
      <c r="K37" s="35">
        <v>5</v>
      </c>
      <c r="L37" s="32">
        <v>87930</v>
      </c>
      <c r="M37" s="35">
        <v>9</v>
      </c>
      <c r="N37" s="33">
        <v>31931</v>
      </c>
      <c r="O37" s="35">
        <v>3</v>
      </c>
      <c r="P37" s="51">
        <v>52179</v>
      </c>
      <c r="Q37" s="35">
        <v>3</v>
      </c>
      <c r="R37" s="51">
        <v>7325</v>
      </c>
      <c r="S37" s="50">
        <v>5</v>
      </c>
      <c r="T37" s="57">
        <v>175130</v>
      </c>
      <c r="U37" s="61">
        <v>2</v>
      </c>
      <c r="V37" s="57">
        <v>4100</v>
      </c>
      <c r="W37" s="64">
        <v>4</v>
      </c>
      <c r="X37" s="57">
        <v>6035</v>
      </c>
      <c r="Y37" s="64">
        <v>8</v>
      </c>
      <c r="Z37" s="66">
        <v>132510</v>
      </c>
      <c r="AA37" s="71">
        <f t="shared" si="1"/>
        <v>72</v>
      </c>
      <c r="AB37" s="72">
        <f t="shared" si="0"/>
        <v>762797</v>
      </c>
    </row>
    <row r="38" spans="1:28" ht="15.75">
      <c r="A38" s="6">
        <v>20036</v>
      </c>
      <c r="B38" s="28" t="s">
        <v>43</v>
      </c>
      <c r="C38" s="35"/>
      <c r="D38" s="32"/>
      <c r="E38" s="34">
        <v>1</v>
      </c>
      <c r="F38" s="33">
        <v>220000</v>
      </c>
      <c r="G38" s="35"/>
      <c r="H38" s="32"/>
      <c r="I38" s="35"/>
      <c r="J38" s="32"/>
      <c r="K38" s="35"/>
      <c r="L38" s="32"/>
      <c r="M38" s="35"/>
      <c r="N38" s="33"/>
      <c r="O38" s="35"/>
      <c r="P38" s="51"/>
      <c r="Q38" s="35">
        <v>1</v>
      </c>
      <c r="R38" s="51">
        <v>50000</v>
      </c>
      <c r="S38" s="50"/>
      <c r="T38" s="57"/>
      <c r="U38" s="61">
        <v>2</v>
      </c>
      <c r="V38" s="57">
        <v>50001</v>
      </c>
      <c r="W38" s="64"/>
      <c r="X38" s="57"/>
      <c r="Y38" s="64"/>
      <c r="Z38" s="66"/>
      <c r="AA38" s="71">
        <f t="shared" si="1"/>
        <v>4</v>
      </c>
      <c r="AB38" s="72">
        <f t="shared" si="0"/>
        <v>320001</v>
      </c>
    </row>
    <row r="39" spans="1:28" ht="16.5" thickBot="1">
      <c r="A39" s="19">
        <v>40037</v>
      </c>
      <c r="B39" s="29" t="s">
        <v>44</v>
      </c>
      <c r="C39" s="40">
        <v>2</v>
      </c>
      <c r="D39" s="41">
        <v>30504</v>
      </c>
      <c r="E39" s="42"/>
      <c r="F39" s="43"/>
      <c r="G39" s="40">
        <v>9</v>
      </c>
      <c r="H39" s="41">
        <v>15883</v>
      </c>
      <c r="I39" s="40">
        <v>12</v>
      </c>
      <c r="J39" s="41">
        <v>27015</v>
      </c>
      <c r="K39" s="40">
        <v>3</v>
      </c>
      <c r="L39" s="41">
        <v>4652</v>
      </c>
      <c r="M39" s="40">
        <v>4</v>
      </c>
      <c r="N39" s="43">
        <v>7111</v>
      </c>
      <c r="O39" s="53">
        <v>3</v>
      </c>
      <c r="P39" s="52">
        <v>1225</v>
      </c>
      <c r="Q39" s="53">
        <v>1</v>
      </c>
      <c r="R39" s="52">
        <v>1522</v>
      </c>
      <c r="S39" s="59">
        <v>1</v>
      </c>
      <c r="T39" s="60">
        <v>1060</v>
      </c>
      <c r="U39" s="62">
        <v>6</v>
      </c>
      <c r="V39" s="60">
        <v>22958</v>
      </c>
      <c r="W39" s="65">
        <v>7</v>
      </c>
      <c r="X39" s="60">
        <v>18651</v>
      </c>
      <c r="Y39" s="65">
        <v>3</v>
      </c>
      <c r="Z39" s="67">
        <v>8800</v>
      </c>
      <c r="AA39" s="73">
        <f t="shared" si="1"/>
        <v>51</v>
      </c>
      <c r="AB39" s="74">
        <f t="shared" si="0"/>
        <v>139381</v>
      </c>
    </row>
    <row r="40" spans="1:28" s="18" customFormat="1" ht="23.25" customHeight="1" thickBot="1">
      <c r="A40" s="89" t="s">
        <v>47</v>
      </c>
      <c r="B40" s="90"/>
      <c r="C40" s="44">
        <f aca="true" t="shared" si="2" ref="C40:J40">SUM(C4:C39)</f>
        <v>55915</v>
      </c>
      <c r="D40" s="44">
        <f t="shared" si="2"/>
        <v>422231792</v>
      </c>
      <c r="E40" s="44">
        <f t="shared" si="2"/>
        <v>36886</v>
      </c>
      <c r="F40" s="44">
        <f t="shared" si="2"/>
        <v>191227557</v>
      </c>
      <c r="G40" s="44">
        <f t="shared" si="2"/>
        <v>105044</v>
      </c>
      <c r="H40" s="44">
        <f t="shared" si="2"/>
        <v>670877039</v>
      </c>
      <c r="I40" s="44">
        <f t="shared" si="2"/>
        <v>244969</v>
      </c>
      <c r="J40" s="44">
        <f t="shared" si="2"/>
        <v>632910203</v>
      </c>
      <c r="K40" s="44">
        <f aca="true" t="shared" si="3" ref="K40:P40">SUM(K4:K39)</f>
        <v>1722272</v>
      </c>
      <c r="L40" s="45">
        <f t="shared" si="3"/>
        <v>1034778345</v>
      </c>
      <c r="M40" s="44">
        <f t="shared" si="3"/>
        <v>129463</v>
      </c>
      <c r="N40" s="45">
        <f t="shared" si="3"/>
        <v>344934433</v>
      </c>
      <c r="O40" s="46">
        <f t="shared" si="3"/>
        <v>70003</v>
      </c>
      <c r="P40" s="54">
        <f t="shared" si="3"/>
        <v>411241055</v>
      </c>
      <c r="Q40" s="46">
        <f aca="true" t="shared" si="4" ref="Q40:V40">SUM(Q4:Q39)</f>
        <v>44249</v>
      </c>
      <c r="R40" s="54">
        <f t="shared" si="4"/>
        <v>212140482</v>
      </c>
      <c r="S40" s="55">
        <f t="shared" si="4"/>
        <v>34762</v>
      </c>
      <c r="T40" s="58">
        <f t="shared" si="4"/>
        <v>190099243</v>
      </c>
      <c r="U40" s="55">
        <f t="shared" si="4"/>
        <v>60576</v>
      </c>
      <c r="V40" s="63">
        <f t="shared" si="4"/>
        <v>439844482</v>
      </c>
      <c r="W40" s="63">
        <f>SUM(W4:W39)</f>
        <v>42813</v>
      </c>
      <c r="X40" s="63">
        <f>SUM(X4:X39)</f>
        <v>233898458</v>
      </c>
      <c r="Y40" s="55">
        <f>SUM(Y4:Y39)</f>
        <v>46049</v>
      </c>
      <c r="Z40" s="58">
        <f>SUM(Z4:Z39)</f>
        <v>290461794</v>
      </c>
      <c r="AA40" s="63">
        <f t="shared" si="1"/>
        <v>2593001</v>
      </c>
      <c r="AB40" s="55">
        <f t="shared" si="0"/>
        <v>5074644883</v>
      </c>
    </row>
    <row r="42" spans="27:28" ht="12.75">
      <c r="AA42" s="56"/>
      <c r="AB42" s="56"/>
    </row>
  </sheetData>
  <mergeCells count="17">
    <mergeCell ref="W2:X2"/>
    <mergeCell ref="A40:B40"/>
    <mergeCell ref="I2:J2"/>
    <mergeCell ref="G2:H2"/>
    <mergeCell ref="E2:F2"/>
    <mergeCell ref="A2:A3"/>
    <mergeCell ref="C2:D2"/>
    <mergeCell ref="Y2:Z2"/>
    <mergeCell ref="M2:N2"/>
    <mergeCell ref="AA2:AB2"/>
    <mergeCell ref="A1:B1"/>
    <mergeCell ref="B2:B3"/>
    <mergeCell ref="K2:L2"/>
    <mergeCell ref="O2:P2"/>
    <mergeCell ref="Q2:R2"/>
    <mergeCell ref="S2:T2"/>
    <mergeCell ref="U2:V2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scale="79" r:id="rId1"/>
  <headerFooter alignWithMargins="0">
    <oddFooter>&amp;RZpracoval: oddělení 474</oddFooter>
  </headerFooter>
  <colBreaks count="2" manualBreakCount="2">
    <brk id="8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P010193</dc:creator>
  <cp:keywords/>
  <dc:description/>
  <cp:lastModifiedBy>P010193</cp:lastModifiedBy>
  <cp:lastPrinted>2008-01-07T08:13:10Z</cp:lastPrinted>
  <dcterms:created xsi:type="dcterms:W3CDTF">2007-05-14T11:19:57Z</dcterms:created>
  <dcterms:modified xsi:type="dcterms:W3CDTF">2008-01-07T10:09:26Z</dcterms:modified>
  <cp:category/>
  <cp:version/>
  <cp:contentType/>
  <cp:contentStatus/>
</cp:coreProperties>
</file>