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365" windowWidth="17160" windowHeight="4575" activeTab="0"/>
  </bookViews>
  <sheets>
    <sheet name="DPH" sheetId="1" r:id="rId1"/>
    <sheet name="DPPO (770)" sheetId="2" r:id="rId2"/>
    <sheet name="DPFO  (72)" sheetId="3" r:id="rId3"/>
  </sheets>
  <definedNames>
    <definedName name="_xlnm.Print_Area" localSheetId="2">'DPFO  (72)'!$A$1:$S$314</definedName>
    <definedName name="_xlnm.Print_Area" localSheetId="0">'DPH'!$A$1:$R$314</definedName>
    <definedName name="_xlnm.Print_Area" localSheetId="1">'DPPO (770)'!$A$1:$S$314</definedName>
  </definedNames>
  <calcPr fullCalcOnLoad="1"/>
</workbook>
</file>

<file path=xl/sharedStrings.xml><?xml version="1.0" encoding="utf-8"?>
<sst xmlns="http://schemas.openxmlformats.org/spreadsheetml/2006/main" count="1716" uniqueCount="255">
  <si>
    <t>č. FÚ</t>
  </si>
  <si>
    <t>index v %</t>
  </si>
  <si>
    <t>01/00</t>
  </si>
  <si>
    <t>02/01</t>
  </si>
  <si>
    <t>prům. ind.</t>
  </si>
  <si>
    <t>(dle tabulky č. 1 Statistických přehledů FÚ)</t>
  </si>
  <si>
    <t>Největší nárůst:</t>
  </si>
  <si>
    <t>Největší pokles:</t>
  </si>
  <si>
    <t>Daň z přidané hodnoty - Počty DS</t>
  </si>
  <si>
    <t>FÚ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</si>
  <si>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</si>
  <si>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</si>
  <si>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</si>
  <si>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</si>
  <si>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</si>
  <si>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</si>
  <si>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</si>
  <si>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</si>
  <si>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</si>
  <si>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</si>
  <si>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- Jižní město</t>
  </si>
  <si>
    <t>Praha - Modřany</t>
  </si>
  <si>
    <t>Benešov</t>
  </si>
  <si>
    <t>Vlašim</t>
  </si>
  <si>
    <t>Votice</t>
  </si>
  <si>
    <t>Beroun</t>
  </si>
  <si>
    <t>Hořovice</t>
  </si>
  <si>
    <t>Kladno</t>
  </si>
  <si>
    <t>Slaný</t>
  </si>
  <si>
    <t>Kolín</t>
  </si>
  <si>
    <t>Český Brod</t>
  </si>
  <si>
    <t>Kutná Hora</t>
  </si>
  <si>
    <t>Čáslav</t>
  </si>
  <si>
    <t>Uhlířské Janovice</t>
  </si>
  <si>
    <t>Mělník</t>
  </si>
  <si>
    <t>Kralupy nad Vltavou</t>
  </si>
  <si>
    <t>Neratovice</t>
  </si>
  <si>
    <t>Mladá Boleslav</t>
  </si>
  <si>
    <t>Benátky nad Jizerou</t>
  </si>
  <si>
    <t>Mnichovo Hradiště</t>
  </si>
  <si>
    <t>Nymburk</t>
  </si>
  <si>
    <t>Pečky</t>
  </si>
  <si>
    <t>Poděbrady</t>
  </si>
  <si>
    <t>Brandýs nad Labem</t>
  </si>
  <si>
    <t>Praha - východ</t>
  </si>
  <si>
    <t>Říčeny</t>
  </si>
  <si>
    <t>Praha - západ</t>
  </si>
  <si>
    <t>Příbram</t>
  </si>
  <si>
    <t>Březnice</t>
  </si>
  <si>
    <t>Dobříš</t>
  </si>
  <si>
    <t>Sedlčany</t>
  </si>
  <si>
    <t>Rakovník</t>
  </si>
  <si>
    <t>České Budějovice</t>
  </si>
  <si>
    <t>Trhové Sviny</t>
  </si>
  <si>
    <t>Týn nad Vltavou</t>
  </si>
  <si>
    <t>Český Krumlov</t>
  </si>
  <si>
    <t>Kaplice</t>
  </si>
  <si>
    <t>Jindřichův Hradec</t>
  </si>
  <si>
    <t>Dačice</t>
  </si>
  <si>
    <t>Třeboň</t>
  </si>
  <si>
    <t>Pelhřimov</t>
  </si>
  <si>
    <t>Humpolec</t>
  </si>
  <si>
    <t>Kamenice nad Lipou</t>
  </si>
  <si>
    <t>Pacov</t>
  </si>
  <si>
    <t>Písek</t>
  </si>
  <si>
    <t>Milevsko</t>
  </si>
  <si>
    <t>Prachatice</t>
  </si>
  <si>
    <t>Vimperk</t>
  </si>
  <si>
    <t>Strakonice</t>
  </si>
  <si>
    <t>Blatná</t>
  </si>
  <si>
    <t>Vodňany</t>
  </si>
  <si>
    <t>Tábor</t>
  </si>
  <si>
    <t>Soběslav</t>
  </si>
  <si>
    <t>Domažlice</t>
  </si>
  <si>
    <t>Horšovský Týn</t>
  </si>
  <si>
    <t>Kdyně</t>
  </si>
  <si>
    <t>Cheb</t>
  </si>
  <si>
    <t>Aš</t>
  </si>
  <si>
    <t>Mariánské Lázně</t>
  </si>
  <si>
    <t>Karlovy Vary</t>
  </si>
  <si>
    <t>Ostrov nad Ohří</t>
  </si>
  <si>
    <t>Toužim</t>
  </si>
  <si>
    <t>Klatovy</t>
  </si>
  <si>
    <t>Horažďovice</t>
  </si>
  <si>
    <t>Sušice</t>
  </si>
  <si>
    <t>Plzeň</t>
  </si>
  <si>
    <t>Plzeň - jih</t>
  </si>
  <si>
    <t>Blovice</t>
  </si>
  <si>
    <t>Přeštice</t>
  </si>
  <si>
    <t>Plzeň - sever</t>
  </si>
  <si>
    <t>Kralovice</t>
  </si>
  <si>
    <t>Manětín</t>
  </si>
  <si>
    <t>Rokycany</t>
  </si>
  <si>
    <t>Sokolov</t>
  </si>
  <si>
    <t>Chodov</t>
  </si>
  <si>
    <t>Kraslice</t>
  </si>
  <si>
    <t>Tachov</t>
  </si>
  <si>
    <t>Bor</t>
  </si>
  <si>
    <t>Stříbro</t>
  </si>
  <si>
    <t>Česká Lípa</t>
  </si>
  <si>
    <t>Doksy</t>
  </si>
  <si>
    <t>Mimoň</t>
  </si>
  <si>
    <t>Nový Bor</t>
  </si>
  <si>
    <t>Děčín</t>
  </si>
  <si>
    <t>Rumburk</t>
  </si>
  <si>
    <t>Chomutov</t>
  </si>
  <si>
    <t>Kadaň</t>
  </si>
  <si>
    <t>Jablonec nad Nisou</t>
  </si>
  <si>
    <t>Tanvald</t>
  </si>
  <si>
    <t>Železný Brod</t>
  </si>
  <si>
    <t>Liberec</t>
  </si>
  <si>
    <t>Frýdlant</t>
  </si>
  <si>
    <t>Litoměřice</t>
  </si>
  <si>
    <t>Libochovice</t>
  </si>
  <si>
    <t>Roudnice nad Labem</t>
  </si>
  <si>
    <t>Louny</t>
  </si>
  <si>
    <t>Podbořany</t>
  </si>
  <si>
    <t>Žatec</t>
  </si>
  <si>
    <t>Most</t>
  </si>
  <si>
    <t>Litvínov</t>
  </si>
  <si>
    <t>Teplice</t>
  </si>
  <si>
    <t>Bílina</t>
  </si>
  <si>
    <t>Ústí nad Labem</t>
  </si>
  <si>
    <t>Havlíčkův Brod</t>
  </si>
  <si>
    <t>Chotěboř</t>
  </si>
  <si>
    <t>Ledeč nad Sázavou</t>
  </si>
  <si>
    <t>Hradec Králové</t>
  </si>
  <si>
    <t>Chlumec nad Cidlinou</t>
  </si>
  <si>
    <t>Nový Bydžov</t>
  </si>
  <si>
    <t>Chrudim</t>
  </si>
  <si>
    <t>Heřmanův Městec</t>
  </si>
  <si>
    <t>Hlinsko</t>
  </si>
  <si>
    <t>Jičín</t>
  </si>
  <si>
    <t>Hořice</t>
  </si>
  <si>
    <t>Nová Paka</t>
  </si>
  <si>
    <t>Náchod</t>
  </si>
  <si>
    <t>Broumov</t>
  </si>
  <si>
    <t>Jaroměř</t>
  </si>
  <si>
    <t>Pardubice</t>
  </si>
  <si>
    <t>Holice</t>
  </si>
  <si>
    <t>Přelouč</t>
  </si>
  <si>
    <t>Rychnov nad Kněžnou</t>
  </si>
  <si>
    <t>Dobruška</t>
  </si>
  <si>
    <t>Kostelec nad Orlicí</t>
  </si>
  <si>
    <t>Semily</t>
  </si>
  <si>
    <t>Jilemnice</t>
  </si>
  <si>
    <t>Turnov</t>
  </si>
  <si>
    <t>Svitavy</t>
  </si>
  <si>
    <t>Litomyšl</t>
  </si>
  <si>
    <t>Moravská Třebová</t>
  </si>
  <si>
    <t>Trutnov</t>
  </si>
  <si>
    <t>Dvůr Králové</t>
  </si>
  <si>
    <t>Vrchlabí</t>
  </si>
  <si>
    <t>Ústí nad Orlicí</t>
  </si>
  <si>
    <t>Vysoké Mýto</t>
  </si>
  <si>
    <t>Žamberk</t>
  </si>
  <si>
    <t>Blansko</t>
  </si>
  <si>
    <t>Boskovice</t>
  </si>
  <si>
    <t>Letovice</t>
  </si>
  <si>
    <t>Brno l</t>
  </si>
  <si>
    <t>Brno ll</t>
  </si>
  <si>
    <t>Brno lll</t>
  </si>
  <si>
    <t>Brno lV</t>
  </si>
  <si>
    <t>Ivančice</t>
  </si>
  <si>
    <t>Tišnov</t>
  </si>
  <si>
    <t>Břeclav</t>
  </si>
  <si>
    <t>Hustopeče</t>
  </si>
  <si>
    <t>Mikulov</t>
  </si>
  <si>
    <t>Zlín</t>
  </si>
  <si>
    <t>Luhačovice</t>
  </si>
  <si>
    <t>Otrokovice</t>
  </si>
  <si>
    <t>Valašské Klobouky</t>
  </si>
  <si>
    <t>Hodonín</t>
  </si>
  <si>
    <t>Kyjov</t>
  </si>
  <si>
    <t>Veselí nad Moravou</t>
  </si>
  <si>
    <t>Třešť</t>
  </si>
  <si>
    <t>Telč</t>
  </si>
  <si>
    <t>Kroměříž</t>
  </si>
  <si>
    <t>Bystřice pod Hostýnem</t>
  </si>
  <si>
    <t>Holešov</t>
  </si>
  <si>
    <t>Prostějov</t>
  </si>
  <si>
    <t>Konice</t>
  </si>
  <si>
    <t>Němčice nad Hanou</t>
  </si>
  <si>
    <t>Třebíč</t>
  </si>
  <si>
    <t>Jemnice</t>
  </si>
  <si>
    <t>Moravské Budějovice</t>
  </si>
  <si>
    <t>Náměšť nad Oslavou</t>
  </si>
  <si>
    <t>Uherské Hradiště</t>
  </si>
  <si>
    <t>Bojkovice</t>
  </si>
  <si>
    <t>Uherský Brod</t>
  </si>
  <si>
    <t>Vyškov</t>
  </si>
  <si>
    <t>Bučovice</t>
  </si>
  <si>
    <t>Slavkov u Brna</t>
  </si>
  <si>
    <t>Znojmo</t>
  </si>
  <si>
    <t>Hrušovany nad Jevišovkou</t>
  </si>
  <si>
    <t>Moravský Krumlov</t>
  </si>
  <si>
    <t>Žďár nad Sázavou</t>
  </si>
  <si>
    <t>Bystřice nad Perštejnem</t>
  </si>
  <si>
    <t>Velké Meziříčí</t>
  </si>
  <si>
    <t>Bruntál</t>
  </si>
  <si>
    <t>Krnov</t>
  </si>
  <si>
    <t>Frýdek - Místek</t>
  </si>
  <si>
    <t>Frýdlant nad Ostravicí</t>
  </si>
  <si>
    <t>Třinec</t>
  </si>
  <si>
    <t>Karviná</t>
  </si>
  <si>
    <t>Bohumín</t>
  </si>
  <si>
    <t>Havířov</t>
  </si>
  <si>
    <t>Orlová</t>
  </si>
  <si>
    <t>Nový Jičín</t>
  </si>
  <si>
    <t>Fulnek</t>
  </si>
  <si>
    <t>Kopřivnice</t>
  </si>
  <si>
    <t>Olomouc</t>
  </si>
  <si>
    <t>Litovel</t>
  </si>
  <si>
    <t>Šternberk</t>
  </si>
  <si>
    <t>Opava</t>
  </si>
  <si>
    <t>Hlučín</t>
  </si>
  <si>
    <t>Ostrava l</t>
  </si>
  <si>
    <t>Ostrava ll</t>
  </si>
  <si>
    <t>Ostrava lll</t>
  </si>
  <si>
    <t>Přerov</t>
  </si>
  <si>
    <t>Hranice</t>
  </si>
  <si>
    <t>Kojetín</t>
  </si>
  <si>
    <t>Šumperk</t>
  </si>
  <si>
    <t>Jeseník</t>
  </si>
  <si>
    <t>Zábřeh</t>
  </si>
  <si>
    <t>Vsetín</t>
  </si>
  <si>
    <t>Rožnov pod Radhoštěm</t>
  </si>
  <si>
    <t>Valašské Meziříčí</t>
  </si>
  <si>
    <t>Průměr   indexů  v  %  za FŘ:</t>
  </si>
  <si>
    <t>Uhlířské Janovice *</t>
  </si>
  <si>
    <t>* V roce 2001 obec Sázava přešla z působnosti FÚ v Uhlířských</t>
  </si>
  <si>
    <t>Janovicích do působnosti FÚ v Benešově.</t>
  </si>
  <si>
    <t>FŘ v Českých Budějovicích</t>
  </si>
  <si>
    <t>FŘ v Praze</t>
  </si>
  <si>
    <t>FŘ pro hl. m. Prahu</t>
  </si>
  <si>
    <t>FŘ v Plzni</t>
  </si>
  <si>
    <t>FŘ v Ústí nad Labem</t>
  </si>
  <si>
    <t>FŘ v Hradci Králové</t>
  </si>
  <si>
    <t>Brno - venkov</t>
  </si>
  <si>
    <t>FŘ v Brně</t>
  </si>
  <si>
    <t>Jihlava</t>
  </si>
  <si>
    <t>Polná</t>
  </si>
  <si>
    <t>FŘ v Ostravě</t>
  </si>
  <si>
    <t>Český Těšín</t>
  </si>
  <si>
    <t>Celkem ČR</t>
  </si>
  <si>
    <t>Průměr   indexů  v  %  za ČR:</t>
  </si>
  <si>
    <t xml:space="preserve"> * rok 2000 je upraven dle roků 2001 a 2002</t>
  </si>
  <si>
    <t>2000 *</t>
  </si>
  <si>
    <t xml:space="preserve"> Daň z příjmu právnických osob - Počty DS</t>
  </si>
  <si>
    <t xml:space="preserve"> Daň z příjmu fyzických osob z přiznání - Počty DS</t>
  </si>
  <si>
    <t>2003</t>
  </si>
  <si>
    <t>03/02</t>
  </si>
  <si>
    <t>2004</t>
  </si>
  <si>
    <t>04/03</t>
  </si>
  <si>
    <t>04-00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</si>
</sst>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64" fontId="0" fillId="0" borderId="7" xfId="20" applyNumberFormat="1" applyBorder="1" applyAlignment="1">
      <alignment/>
    </xf>
    <xf numFmtId="164" fontId="0" fillId="0" borderId="5" xfId="2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6" xfId="0" applyNumberFormat="1" applyBorder="1" applyAlignment="1">
      <alignment/>
    </xf>
    <xf numFmtId="164" fontId="0" fillId="0" borderId="6" xfId="20" applyNumberFormat="1" applyBorder="1" applyAlignment="1">
      <alignment/>
    </xf>
    <xf numFmtId="164" fontId="0" fillId="0" borderId="8" xfId="2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0" fillId="0" borderId="5" xfId="20" applyNumberFormat="1" applyBorder="1" applyAlignment="1">
      <alignment/>
    </xf>
    <xf numFmtId="164" fontId="0" fillId="0" borderId="7" xfId="20" applyNumberFormat="1" applyBorder="1" applyAlignment="1">
      <alignment/>
    </xf>
    <xf numFmtId="164" fontId="0" fillId="0" borderId="6" xfId="20" applyNumberFormat="1" applyBorder="1" applyAlignment="1">
      <alignment/>
    </xf>
    <xf numFmtId="164" fontId="0" fillId="0" borderId="8" xfId="20" applyNumberForma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0" fillId="0" borderId="12" xfId="20" applyNumberForma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164" fontId="0" fillId="0" borderId="13" xfId="2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164" fontId="0" fillId="0" borderId="13" xfId="20" applyNumberFormat="1" applyBorder="1" applyAlignment="1">
      <alignment/>
    </xf>
    <xf numFmtId="164" fontId="0" fillId="0" borderId="12" xfId="20" applyNumberFormat="1" applyBorder="1" applyAlignment="1">
      <alignment/>
    </xf>
    <xf numFmtId="0" fontId="0" fillId="0" borderId="0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0" fillId="0" borderId="0" xfId="20" applyNumberFormat="1" applyBorder="1" applyAlignment="1">
      <alignment/>
    </xf>
    <xf numFmtId="164" fontId="0" fillId="0" borderId="18" xfId="20" applyNumberFormat="1" applyBorder="1" applyAlignment="1">
      <alignment/>
    </xf>
    <xf numFmtId="164" fontId="0" fillId="0" borderId="19" xfId="20" applyNumberFormat="1" applyBorder="1" applyAlignment="1">
      <alignment/>
    </xf>
    <xf numFmtId="164" fontId="0" fillId="0" borderId="20" xfId="2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5" xfId="0" applyNumberFormat="1" applyFont="1" applyFill="1" applyBorder="1" applyAlignment="1">
      <alignment/>
    </xf>
    <xf numFmtId="164" fontId="0" fillId="0" borderId="5" xfId="20" applyNumberFormat="1" applyFill="1" applyBorder="1" applyAlignment="1">
      <alignment/>
    </xf>
    <xf numFmtId="164" fontId="0" fillId="0" borderId="7" xfId="20" applyNumberFormat="1" applyFill="1" applyBorder="1" applyAlignment="1">
      <alignment/>
    </xf>
    <xf numFmtId="164" fontId="0" fillId="0" borderId="0" xfId="20" applyNumberFormat="1" applyFill="1" applyBorder="1" applyAlignment="1">
      <alignment/>
    </xf>
    <xf numFmtId="164" fontId="0" fillId="0" borderId="6" xfId="2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164" fontId="0" fillId="0" borderId="13" xfId="20" applyNumberFormat="1" applyFill="1" applyBorder="1" applyAlignment="1">
      <alignment/>
    </xf>
    <xf numFmtId="164" fontId="0" fillId="0" borderId="0" xfId="20" applyNumberFormat="1" applyBorder="1" applyAlignment="1">
      <alignment/>
    </xf>
    <xf numFmtId="164" fontId="0" fillId="0" borderId="18" xfId="20" applyNumberFormat="1" applyBorder="1" applyAlignment="1">
      <alignment/>
    </xf>
    <xf numFmtId="164" fontId="0" fillId="0" borderId="19" xfId="20" applyNumberFormat="1" applyBorder="1" applyAlignment="1">
      <alignment/>
    </xf>
    <xf numFmtId="164" fontId="0" fillId="0" borderId="23" xfId="20" applyNumberFormat="1" applyBorder="1" applyAlignment="1">
      <alignment/>
    </xf>
    <xf numFmtId="164" fontId="0" fillId="0" borderId="23" xfId="20" applyNumberFormat="1" applyFill="1" applyBorder="1" applyAlignment="1">
      <alignment/>
    </xf>
    <xf numFmtId="0" fontId="1" fillId="0" borderId="24" xfId="0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25" xfId="20" applyNumberFormat="1" applyBorder="1" applyAlignment="1">
      <alignment/>
    </xf>
    <xf numFmtId="164" fontId="0" fillId="0" borderId="19" xfId="20" applyNumberFormat="1" applyFill="1" applyBorder="1" applyAlignment="1">
      <alignment/>
    </xf>
    <xf numFmtId="49" fontId="1" fillId="0" borderId="5" xfId="0" applyNumberFormat="1" applyFont="1" applyBorder="1" applyAlignment="1">
      <alignment horizontal="center"/>
    </xf>
    <xf numFmtId="164" fontId="0" fillId="0" borderId="23" xfId="20" applyNumberFormat="1" applyBorder="1" applyAlignment="1">
      <alignment/>
    </xf>
    <xf numFmtId="0" fontId="1" fillId="0" borderId="21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64" fontId="0" fillId="0" borderId="26" xfId="20" applyNumberFormat="1" applyBorder="1" applyAlignment="1">
      <alignment/>
    </xf>
    <xf numFmtId="164" fontId="0" fillId="0" borderId="20" xfId="20" applyNumberForma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0" fontId="1" fillId="0" borderId="24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9"/>
  <sheetViews>
    <sheetView showGridLines="0" tabSelected="1" workbookViewId="0" topLeftCell="A1">
      <selection activeCell="L97" sqref="L97"/>
    </sheetView>
  </sheetViews>
  <sheetFormatPr defaultColWidth="9.00390625" defaultRowHeight="12.75"/>
  <cols>
    <col min="1" max="1" width="5.625" style="11" bestFit="1" customWidth="1"/>
    <col min="2" max="2" width="20.125" style="11" customWidth="1"/>
    <col min="3" max="7" width="10.125" style="2" customWidth="1"/>
    <col min="8" max="11" width="10.125" style="12" customWidth="1"/>
    <col min="12" max="12" width="10.00390625" style="12" customWidth="1"/>
    <col min="13" max="13" width="0.2421875" style="12" hidden="1" customWidth="1"/>
    <col min="14" max="14" width="9.125" style="0" hidden="1" customWidth="1"/>
    <col min="15" max="15" width="0.12890625" style="0" hidden="1" customWidth="1"/>
    <col min="16" max="16" width="8.25390625" style="0" hidden="1" customWidth="1"/>
    <col min="17" max="17" width="6.25390625" style="21" hidden="1" customWidth="1"/>
    <col min="18" max="18" width="5.00390625" style="21" hidden="1" customWidth="1"/>
    <col min="19" max="19" width="20.125" style="28" bestFit="1" customWidth="1"/>
  </cols>
  <sheetData>
    <row r="1" spans="1:19" s="17" customFormat="1" ht="18">
      <c r="A1" s="94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6"/>
      <c r="Q1" s="21"/>
      <c r="R1" s="21"/>
      <c r="S1" s="28"/>
    </row>
    <row r="2" spans="1:12" ht="12.75">
      <c r="A2" s="95" t="s">
        <v>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13.5" thickBot="1">
      <c r="A3" s="99" t="s">
        <v>246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46"/>
    </row>
    <row r="4" spans="1:16" ht="12.75">
      <c r="A4" s="100" t="s">
        <v>0</v>
      </c>
      <c r="B4" s="102" t="s">
        <v>9</v>
      </c>
      <c r="C4" s="90" t="s">
        <v>247</v>
      </c>
      <c r="D4" s="90">
        <v>2001</v>
      </c>
      <c r="E4" s="90">
        <v>2002</v>
      </c>
      <c r="F4" s="90" t="s">
        <v>250</v>
      </c>
      <c r="G4" s="106" t="s">
        <v>252</v>
      </c>
      <c r="H4" s="96" t="s">
        <v>1</v>
      </c>
      <c r="I4" s="97"/>
      <c r="J4" s="97"/>
      <c r="K4" s="98"/>
      <c r="L4" s="1" t="s">
        <v>4</v>
      </c>
      <c r="M4"/>
      <c r="N4" s="18" t="s">
        <v>228</v>
      </c>
      <c r="O4" s="18"/>
      <c r="P4" s="18"/>
    </row>
    <row r="5" spans="1:16" ht="13.5" thickBot="1">
      <c r="A5" s="101"/>
      <c r="B5" s="103" t="s">
        <v>9</v>
      </c>
      <c r="C5" s="91"/>
      <c r="D5" s="91"/>
      <c r="E5" s="91"/>
      <c r="F5" s="91"/>
      <c r="G5" s="107"/>
      <c r="H5" s="75" t="s">
        <v>2</v>
      </c>
      <c r="I5" s="47" t="s">
        <v>3</v>
      </c>
      <c r="J5" s="47" t="s">
        <v>251</v>
      </c>
      <c r="K5" s="47" t="s">
        <v>253</v>
      </c>
      <c r="L5" s="48" t="s">
        <v>254</v>
      </c>
      <c r="M5"/>
      <c r="N5" s="18"/>
      <c r="O5" s="18" t="s">
        <v>2</v>
      </c>
      <c r="P5" s="19">
        <f>AVERAGE(H6:H17)</f>
        <v>1.0488746298362481</v>
      </c>
    </row>
    <row r="6" spans="1:16" ht="12.75">
      <c r="A6" s="30">
        <v>1</v>
      </c>
      <c r="B6" s="32" t="s">
        <v>10</v>
      </c>
      <c r="C6" s="6">
        <v>5986</v>
      </c>
      <c r="D6" s="6">
        <v>6175</v>
      </c>
      <c r="E6" s="8">
        <v>6389</v>
      </c>
      <c r="F6" s="8">
        <v>6626</v>
      </c>
      <c r="G6" s="8">
        <v>7105</v>
      </c>
      <c r="H6" s="10">
        <f>D6/C6</f>
        <v>1.0315736719011026</v>
      </c>
      <c r="I6" s="9">
        <f>E6/D6</f>
        <v>1.0346558704453441</v>
      </c>
      <c r="J6" s="10">
        <f>F6/E6</f>
        <v>1.0370950070433558</v>
      </c>
      <c r="K6" s="49">
        <f>G6/F6</f>
        <v>1.0722909749471778</v>
      </c>
      <c r="L6" s="53">
        <f>AVERAGE(H6:K6)</f>
        <v>1.0439038810842451</v>
      </c>
      <c r="M6"/>
      <c r="N6" s="18"/>
      <c r="O6" s="20" t="s">
        <v>3</v>
      </c>
      <c r="P6" s="19">
        <f>AVERAGE(I6:I17)</f>
        <v>0.998876516918076</v>
      </c>
    </row>
    <row r="7" spans="1:16" ht="12.75">
      <c r="A7" s="30">
        <v>2</v>
      </c>
      <c r="B7" s="32" t="s">
        <v>11</v>
      </c>
      <c r="C7" s="6">
        <v>4802</v>
      </c>
      <c r="D7" s="6">
        <v>4787</v>
      </c>
      <c r="E7" s="8">
        <v>4810</v>
      </c>
      <c r="F7" s="8">
        <v>4971</v>
      </c>
      <c r="G7" s="8">
        <v>5340</v>
      </c>
      <c r="H7" s="10">
        <f aca="true" t="shared" si="0" ref="H7:H93">D7/C7</f>
        <v>0.9968763015410246</v>
      </c>
      <c r="I7" s="9">
        <f aca="true" t="shared" si="1" ref="I7:I17">E7/D7</f>
        <v>1.0048046793398788</v>
      </c>
      <c r="J7" s="10">
        <f aca="true" t="shared" si="2" ref="J7:J19">F7/E7</f>
        <v>1.0334719334719336</v>
      </c>
      <c r="K7" s="49">
        <f aca="true" t="shared" si="3" ref="K7:K19">G7/F7</f>
        <v>1.0742305371152685</v>
      </c>
      <c r="L7" s="53">
        <f aca="true" t="shared" si="4" ref="L7:L19">AVERAGE(H7:K7)</f>
        <v>1.0273458628670264</v>
      </c>
      <c r="M7"/>
      <c r="O7" s="20" t="s">
        <v>251</v>
      </c>
      <c r="P7" s="19">
        <f>AVERAGE(J6:J17)</f>
        <v>0.9957197242670536</v>
      </c>
    </row>
    <row r="8" spans="1:13" ht="12.75">
      <c r="A8" s="30">
        <v>3</v>
      </c>
      <c r="B8" s="32" t="s">
        <v>12</v>
      </c>
      <c r="C8" s="6">
        <v>4786</v>
      </c>
      <c r="D8" s="6">
        <v>6690</v>
      </c>
      <c r="E8" s="8">
        <v>7016</v>
      </c>
      <c r="F8" s="8">
        <v>5043</v>
      </c>
      <c r="G8" s="8">
        <v>5243</v>
      </c>
      <c r="H8" s="10">
        <f t="shared" si="0"/>
        <v>1.3978269954032596</v>
      </c>
      <c r="I8" s="9">
        <f t="shared" si="1"/>
        <v>1.048729446935725</v>
      </c>
      <c r="J8" s="10">
        <f t="shared" si="2"/>
        <v>0.7187856328392246</v>
      </c>
      <c r="K8" s="49">
        <f t="shared" si="3"/>
        <v>1.0396589331746977</v>
      </c>
      <c r="L8" s="53">
        <f t="shared" si="4"/>
        <v>1.0512502520882268</v>
      </c>
      <c r="M8"/>
    </row>
    <row r="9" spans="1:14" ht="12.75">
      <c r="A9" s="30">
        <v>4</v>
      </c>
      <c r="B9" s="32" t="s">
        <v>13</v>
      </c>
      <c r="C9" s="6">
        <v>8940</v>
      </c>
      <c r="D9" s="6">
        <v>8948</v>
      </c>
      <c r="E9" s="8">
        <v>8961</v>
      </c>
      <c r="F9" s="8">
        <v>9082</v>
      </c>
      <c r="G9" s="8">
        <v>9673</v>
      </c>
      <c r="H9" s="10">
        <f t="shared" si="0"/>
        <v>1.0008948545861298</v>
      </c>
      <c r="I9" s="9">
        <f t="shared" si="1"/>
        <v>1.001452838623156</v>
      </c>
      <c r="J9" s="10">
        <f t="shared" si="2"/>
        <v>1.0135029572592344</v>
      </c>
      <c r="K9" s="49">
        <f t="shared" si="3"/>
        <v>1.0650737722968509</v>
      </c>
      <c r="L9" s="53">
        <f t="shared" si="4"/>
        <v>1.0202311056913427</v>
      </c>
      <c r="M9"/>
      <c r="N9" s="18" t="s">
        <v>6</v>
      </c>
    </row>
    <row r="10" spans="1:18" ht="12.75">
      <c r="A10" s="30">
        <v>5</v>
      </c>
      <c r="B10" s="32" t="s">
        <v>14</v>
      </c>
      <c r="C10" s="6">
        <v>9350</v>
      </c>
      <c r="D10" s="6">
        <v>9705</v>
      </c>
      <c r="E10" s="8">
        <v>9875</v>
      </c>
      <c r="F10" s="8">
        <v>10052</v>
      </c>
      <c r="G10" s="8">
        <v>10576</v>
      </c>
      <c r="H10" s="10">
        <f t="shared" si="0"/>
        <v>1.0379679144385028</v>
      </c>
      <c r="I10" s="9">
        <f t="shared" si="1"/>
        <v>1.0175167439464194</v>
      </c>
      <c r="J10" s="10">
        <f t="shared" si="2"/>
        <v>1.0179240506329115</v>
      </c>
      <c r="K10" s="49">
        <f t="shared" si="3"/>
        <v>1.0521289295662555</v>
      </c>
      <c r="L10" s="53">
        <f t="shared" si="4"/>
        <v>1.0313844096460223</v>
      </c>
      <c r="M10"/>
      <c r="O10" s="18" t="s">
        <v>2</v>
      </c>
      <c r="P10" s="19">
        <f>MAX(H6:H17)</f>
        <v>1.3978269954032596</v>
      </c>
      <c r="Q10" s="21" t="s">
        <v>0</v>
      </c>
      <c r="R10" s="21">
        <v>3</v>
      </c>
    </row>
    <row r="11" spans="1:18" ht="12.75">
      <c r="A11" s="30">
        <v>6</v>
      </c>
      <c r="B11" s="32" t="s">
        <v>15</v>
      </c>
      <c r="C11" s="6">
        <v>7574</v>
      </c>
      <c r="D11" s="6">
        <v>7587</v>
      </c>
      <c r="E11" s="8">
        <v>7722</v>
      </c>
      <c r="F11" s="8">
        <v>7908</v>
      </c>
      <c r="G11" s="8">
        <v>8167</v>
      </c>
      <c r="H11" s="10">
        <f t="shared" si="0"/>
        <v>1.0017163982043835</v>
      </c>
      <c r="I11" s="9">
        <f t="shared" si="1"/>
        <v>1.0177935943060499</v>
      </c>
      <c r="J11" s="10">
        <f t="shared" si="2"/>
        <v>1.0240870240870241</v>
      </c>
      <c r="K11" s="49">
        <f t="shared" si="3"/>
        <v>1.0327516439049065</v>
      </c>
      <c r="L11" s="53">
        <f t="shared" si="4"/>
        <v>1.0190871651255908</v>
      </c>
      <c r="M11"/>
      <c r="O11" s="20" t="s">
        <v>3</v>
      </c>
      <c r="P11" s="19">
        <f>MAX(I6:I17)</f>
        <v>1.048729446935725</v>
      </c>
      <c r="Q11" s="21" t="s">
        <v>0</v>
      </c>
      <c r="R11" s="21">
        <v>3</v>
      </c>
    </row>
    <row r="12" spans="1:18" ht="12.75">
      <c r="A12" s="30">
        <v>7</v>
      </c>
      <c r="B12" s="32" t="s">
        <v>16</v>
      </c>
      <c r="C12" s="6">
        <v>2798</v>
      </c>
      <c r="D12" s="6">
        <v>2910</v>
      </c>
      <c r="E12" s="8">
        <v>2962</v>
      </c>
      <c r="F12" s="8">
        <v>3067</v>
      </c>
      <c r="G12" s="8">
        <v>3191</v>
      </c>
      <c r="H12" s="10">
        <f t="shared" si="0"/>
        <v>1.0400285918513223</v>
      </c>
      <c r="I12" s="9">
        <f t="shared" si="1"/>
        <v>1.01786941580756</v>
      </c>
      <c r="J12" s="10">
        <f t="shared" si="2"/>
        <v>1.0354490209318028</v>
      </c>
      <c r="K12" s="49">
        <f t="shared" si="3"/>
        <v>1.0404303880013042</v>
      </c>
      <c r="L12" s="53">
        <f t="shared" si="4"/>
        <v>1.0334443541479974</v>
      </c>
      <c r="M12"/>
      <c r="O12" s="20" t="s">
        <v>251</v>
      </c>
      <c r="P12" s="19">
        <f>MAX(J6:J17)</f>
        <v>1.0370950070433558</v>
      </c>
      <c r="Q12" s="21" t="s">
        <v>0</v>
      </c>
      <c r="R12" s="21">
        <v>1</v>
      </c>
    </row>
    <row r="13" spans="1:13" ht="12.75">
      <c r="A13" s="30">
        <v>8</v>
      </c>
      <c r="B13" s="32" t="s">
        <v>17</v>
      </c>
      <c r="C13" s="6">
        <v>6290</v>
      </c>
      <c r="D13" s="6">
        <v>6540</v>
      </c>
      <c r="E13" s="8">
        <v>6574</v>
      </c>
      <c r="F13" s="8">
        <v>6636</v>
      </c>
      <c r="G13" s="8">
        <v>6846</v>
      </c>
      <c r="H13" s="10">
        <f t="shared" si="0"/>
        <v>1.039745627980922</v>
      </c>
      <c r="I13" s="9">
        <f t="shared" si="1"/>
        <v>1.0051987767584099</v>
      </c>
      <c r="J13" s="10">
        <f t="shared" si="2"/>
        <v>1.0094310921813203</v>
      </c>
      <c r="K13" s="49">
        <f t="shared" si="3"/>
        <v>1.0316455696202531</v>
      </c>
      <c r="L13" s="53">
        <f t="shared" si="4"/>
        <v>1.0215052666352264</v>
      </c>
      <c r="M13"/>
    </row>
    <row r="14" spans="1:14" ht="12.75">
      <c r="A14" s="30">
        <v>9</v>
      </c>
      <c r="B14" s="32" t="s">
        <v>18</v>
      </c>
      <c r="C14" s="6">
        <v>6920</v>
      </c>
      <c r="D14" s="6">
        <v>7088</v>
      </c>
      <c r="E14" s="8">
        <v>7315</v>
      </c>
      <c r="F14" s="8">
        <v>7511</v>
      </c>
      <c r="G14" s="8">
        <v>7707</v>
      </c>
      <c r="H14" s="10">
        <f t="shared" si="0"/>
        <v>1.0242774566473989</v>
      </c>
      <c r="I14" s="9">
        <f t="shared" si="1"/>
        <v>1.0320259593679457</v>
      </c>
      <c r="J14" s="10">
        <f t="shared" si="2"/>
        <v>1.0267942583732057</v>
      </c>
      <c r="K14" s="49">
        <f t="shared" si="3"/>
        <v>1.0260950605778192</v>
      </c>
      <c r="L14" s="53">
        <f t="shared" si="4"/>
        <v>1.0272981837415924</v>
      </c>
      <c r="M14"/>
      <c r="N14" s="18" t="s">
        <v>7</v>
      </c>
    </row>
    <row r="15" spans="1:18" ht="12.75">
      <c r="A15" s="30">
        <v>10</v>
      </c>
      <c r="B15" s="32" t="s">
        <v>19</v>
      </c>
      <c r="C15" s="6">
        <v>8518</v>
      </c>
      <c r="D15" s="6">
        <v>8799</v>
      </c>
      <c r="E15" s="8">
        <v>8856</v>
      </c>
      <c r="F15" s="8">
        <v>9015</v>
      </c>
      <c r="G15" s="8">
        <v>9628</v>
      </c>
      <c r="H15" s="10">
        <f t="shared" si="0"/>
        <v>1.032988964545668</v>
      </c>
      <c r="I15" s="9">
        <f t="shared" si="1"/>
        <v>1.0064780088646437</v>
      </c>
      <c r="J15" s="10">
        <f t="shared" si="2"/>
        <v>1.0179539295392954</v>
      </c>
      <c r="K15" s="49">
        <f t="shared" si="3"/>
        <v>1.067997781475319</v>
      </c>
      <c r="L15" s="53">
        <f t="shared" si="4"/>
        <v>1.0313546711062316</v>
      </c>
      <c r="M15"/>
      <c r="O15" s="18" t="s">
        <v>2</v>
      </c>
      <c r="P15" s="19">
        <f>MIN(H6:H17)</f>
        <v>0.9514142335766423</v>
      </c>
      <c r="Q15" s="21" t="s">
        <v>0</v>
      </c>
      <c r="R15" s="21">
        <v>12</v>
      </c>
    </row>
    <row r="16" spans="1:18" ht="12.75">
      <c r="A16" s="30">
        <v>11</v>
      </c>
      <c r="B16" s="32" t="s">
        <v>20</v>
      </c>
      <c r="C16" s="6">
        <v>4297</v>
      </c>
      <c r="D16" s="6">
        <v>4431</v>
      </c>
      <c r="E16" s="8">
        <v>4469</v>
      </c>
      <c r="F16" s="8">
        <v>4497</v>
      </c>
      <c r="G16" s="8">
        <v>4590</v>
      </c>
      <c r="H16" s="10">
        <f t="shared" si="0"/>
        <v>1.0311845473586223</v>
      </c>
      <c r="I16" s="9">
        <f t="shared" si="1"/>
        <v>1.0085759422252314</v>
      </c>
      <c r="J16" s="10">
        <f t="shared" si="2"/>
        <v>1.006265383754755</v>
      </c>
      <c r="K16" s="49">
        <f t="shared" si="3"/>
        <v>1.0206804536357572</v>
      </c>
      <c r="L16" s="53">
        <f t="shared" si="4"/>
        <v>1.0166765817435914</v>
      </c>
      <c r="M16"/>
      <c r="O16" s="20" t="s">
        <v>3</v>
      </c>
      <c r="P16" s="19">
        <f>MIN(I6:I17)</f>
        <v>0.7914169263965476</v>
      </c>
      <c r="Q16" s="21" t="s">
        <v>0</v>
      </c>
      <c r="R16" s="21">
        <v>12</v>
      </c>
    </row>
    <row r="17" spans="1:18" ht="13.5" thickBot="1">
      <c r="A17" s="30">
        <v>12</v>
      </c>
      <c r="B17" s="32" t="s">
        <v>21</v>
      </c>
      <c r="C17" s="6">
        <v>4384</v>
      </c>
      <c r="D17" s="6">
        <v>4171</v>
      </c>
      <c r="E17" s="8">
        <v>3301</v>
      </c>
      <c r="F17" s="8">
        <v>3327</v>
      </c>
      <c r="G17" s="8">
        <v>3432</v>
      </c>
      <c r="H17" s="10">
        <f t="shared" si="0"/>
        <v>0.9514142335766423</v>
      </c>
      <c r="I17" s="9">
        <f t="shared" si="1"/>
        <v>0.7914169263965476</v>
      </c>
      <c r="J17" s="10">
        <f t="shared" si="2"/>
        <v>1.0078764010905785</v>
      </c>
      <c r="K17" s="49">
        <f t="shared" si="3"/>
        <v>1.0315599639314699</v>
      </c>
      <c r="L17" s="53">
        <f t="shared" si="4"/>
        <v>0.9455668812488096</v>
      </c>
      <c r="M17"/>
      <c r="O17" s="20" t="s">
        <v>251</v>
      </c>
      <c r="P17" s="19">
        <f>MIN(J6:J17)</f>
        <v>0.7187856328392246</v>
      </c>
      <c r="Q17" s="21" t="s">
        <v>0</v>
      </c>
      <c r="R17" s="21">
        <v>3</v>
      </c>
    </row>
    <row r="18" spans="1:13" ht="12.75">
      <c r="A18" s="40"/>
      <c r="B18" s="35"/>
      <c r="C18" s="37"/>
      <c r="D18" s="37"/>
      <c r="E18" s="38"/>
      <c r="F18" s="37"/>
      <c r="G18" s="37"/>
      <c r="H18" s="39"/>
      <c r="I18" s="39"/>
      <c r="J18" s="51"/>
      <c r="K18" s="39"/>
      <c r="L18" s="54"/>
      <c r="M18"/>
    </row>
    <row r="19" spans="1:13" ht="12.75">
      <c r="A19" s="41"/>
      <c r="B19" s="26" t="s">
        <v>234</v>
      </c>
      <c r="C19" s="6">
        <f>SUM(C6:C17)</f>
        <v>74645</v>
      </c>
      <c r="D19" s="6">
        <f>SUM(D6:D17)</f>
        <v>77831</v>
      </c>
      <c r="E19" s="6">
        <f>SUM(E6:E17)</f>
        <v>78250</v>
      </c>
      <c r="F19" s="6">
        <f>SUM(F6:F17)</f>
        <v>77735</v>
      </c>
      <c r="G19" s="6">
        <f>SUM(G6:G17)</f>
        <v>81498</v>
      </c>
      <c r="H19" s="10">
        <f>D19/C19</f>
        <v>1.0426820282671312</v>
      </c>
      <c r="I19" s="10">
        <f>E19/D19</f>
        <v>1.005383459033033</v>
      </c>
      <c r="J19" s="49">
        <f t="shared" si="2"/>
        <v>0.9934185303514377</v>
      </c>
      <c r="K19" s="10">
        <f t="shared" si="3"/>
        <v>1.0484080530005788</v>
      </c>
      <c r="L19" s="53">
        <f t="shared" si="4"/>
        <v>1.022473017663045</v>
      </c>
      <c r="M19"/>
    </row>
    <row r="20" spans="1:13" ht="13.5" thickBot="1">
      <c r="A20" s="42"/>
      <c r="B20" s="43"/>
      <c r="C20" s="13"/>
      <c r="D20" s="13"/>
      <c r="E20" s="13"/>
      <c r="F20" s="13"/>
      <c r="G20" s="13"/>
      <c r="H20" s="14"/>
      <c r="I20" s="14"/>
      <c r="J20" s="50"/>
      <c r="K20" s="14"/>
      <c r="L20" s="55"/>
      <c r="M20"/>
    </row>
    <row r="21" spans="2:13" ht="12.75">
      <c r="B21" s="57"/>
      <c r="C21" s="58"/>
      <c r="D21" s="58"/>
      <c r="E21" s="58"/>
      <c r="F21" s="58"/>
      <c r="G21" s="58"/>
      <c r="H21" s="49"/>
      <c r="I21" s="49"/>
      <c r="J21" s="49"/>
      <c r="K21" s="49"/>
      <c r="L21" s="59"/>
      <c r="M21"/>
    </row>
    <row r="22" spans="1:19" s="17" customFormat="1" ht="18">
      <c r="A22" s="94" t="s">
        <v>8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6"/>
      <c r="Q22" s="21"/>
      <c r="R22" s="21"/>
      <c r="S22" s="28"/>
    </row>
    <row r="23" spans="1:12" ht="12.75">
      <c r="A23" s="95" t="s">
        <v>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3" ht="13.5" thickBot="1">
      <c r="A24" s="99" t="s">
        <v>246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46"/>
    </row>
    <row r="25" spans="1:16" ht="12.75">
      <c r="A25" s="100" t="s">
        <v>0</v>
      </c>
      <c r="B25" s="102" t="s">
        <v>9</v>
      </c>
      <c r="C25" s="90" t="s">
        <v>247</v>
      </c>
      <c r="D25" s="90">
        <v>2001</v>
      </c>
      <c r="E25" s="90">
        <v>2002</v>
      </c>
      <c r="F25" s="90" t="s">
        <v>250</v>
      </c>
      <c r="G25" s="106" t="s">
        <v>252</v>
      </c>
      <c r="H25" s="96" t="s">
        <v>1</v>
      </c>
      <c r="I25" s="97"/>
      <c r="J25" s="97"/>
      <c r="K25" s="98"/>
      <c r="L25" s="1" t="s">
        <v>4</v>
      </c>
      <c r="M25"/>
      <c r="N25" s="18" t="s">
        <v>228</v>
      </c>
      <c r="O25" s="18"/>
      <c r="P25" s="18"/>
    </row>
    <row r="26" spans="1:16" ht="13.5" thickBot="1">
      <c r="A26" s="101"/>
      <c r="B26" s="103" t="s">
        <v>9</v>
      </c>
      <c r="C26" s="91"/>
      <c r="D26" s="91"/>
      <c r="E26" s="91"/>
      <c r="F26" s="91"/>
      <c r="G26" s="107"/>
      <c r="H26" s="75" t="s">
        <v>2</v>
      </c>
      <c r="I26" s="47" t="s">
        <v>3</v>
      </c>
      <c r="J26" s="47" t="s">
        <v>251</v>
      </c>
      <c r="K26" s="47" t="s">
        <v>253</v>
      </c>
      <c r="L26" s="48" t="s">
        <v>254</v>
      </c>
      <c r="M26"/>
      <c r="N26" s="18"/>
      <c r="O26" s="18" t="s">
        <v>2</v>
      </c>
      <c r="P26" s="19">
        <f>AVERAGE(H27:H56)</f>
        <v>1.0316640948291202</v>
      </c>
    </row>
    <row r="27" spans="1:16" ht="12.75">
      <c r="A27" s="30">
        <v>21</v>
      </c>
      <c r="B27" s="74" t="s">
        <v>22</v>
      </c>
      <c r="C27" s="37">
        <v>1927</v>
      </c>
      <c r="D27" s="37">
        <v>2105</v>
      </c>
      <c r="E27" s="38">
        <v>2214</v>
      </c>
      <c r="F27" s="38">
        <v>2308</v>
      </c>
      <c r="G27" s="76">
        <v>2414</v>
      </c>
      <c r="H27" s="39">
        <f t="shared" si="0"/>
        <v>1.0923715620134924</v>
      </c>
      <c r="I27" s="34">
        <f>E27/D27</f>
        <v>1.0517814726840855</v>
      </c>
      <c r="J27" s="51">
        <f>F27/E27</f>
        <v>1.042457091237579</v>
      </c>
      <c r="K27" s="39">
        <f>G27/F27</f>
        <v>1.0459272097053727</v>
      </c>
      <c r="L27" s="54">
        <f>AVERAGE(H27:K27)</f>
        <v>1.0581343339101323</v>
      </c>
      <c r="M27"/>
      <c r="N27" s="18"/>
      <c r="O27" s="20" t="s">
        <v>3</v>
      </c>
      <c r="P27" s="19">
        <f>AVERAGE(I27:I56)</f>
        <v>1.0192322995614185</v>
      </c>
    </row>
    <row r="28" spans="1:16" ht="12.75">
      <c r="A28" s="30">
        <v>22</v>
      </c>
      <c r="B28" s="32" t="s">
        <v>23</v>
      </c>
      <c r="C28" s="6">
        <v>1052</v>
      </c>
      <c r="D28" s="6">
        <v>1067</v>
      </c>
      <c r="E28" s="8">
        <v>1079</v>
      </c>
      <c r="F28" s="8">
        <v>1100</v>
      </c>
      <c r="G28" s="76">
        <v>1168</v>
      </c>
      <c r="H28" s="10">
        <f t="shared" si="0"/>
        <v>1.0142585551330798</v>
      </c>
      <c r="I28" s="9">
        <f aca="true" t="shared" si="5" ref="I28:I56">E28/D28</f>
        <v>1.0112464854732897</v>
      </c>
      <c r="J28" s="49">
        <f aca="true" t="shared" si="6" ref="J28:K58">F28/E28</f>
        <v>1.0194624652455977</v>
      </c>
      <c r="K28" s="10">
        <f aca="true" t="shared" si="7" ref="K28:K56">G28/F28</f>
        <v>1.0618181818181818</v>
      </c>
      <c r="L28" s="53">
        <f aca="true" t="shared" si="8" ref="L28:L58">AVERAGE(H28:K28)</f>
        <v>1.0266964219175372</v>
      </c>
      <c r="M28"/>
      <c r="O28" s="20" t="s">
        <v>251</v>
      </c>
      <c r="P28" s="19">
        <f>AVERAGE(J27:J56)</f>
        <v>1.0212655498836933</v>
      </c>
    </row>
    <row r="29" spans="1:13" ht="12.75">
      <c r="A29" s="30">
        <v>23</v>
      </c>
      <c r="B29" s="32" t="s">
        <v>24</v>
      </c>
      <c r="C29" s="6">
        <v>575</v>
      </c>
      <c r="D29" s="6">
        <v>568</v>
      </c>
      <c r="E29" s="8">
        <v>576</v>
      </c>
      <c r="F29" s="8">
        <v>581</v>
      </c>
      <c r="G29" s="76">
        <v>600</v>
      </c>
      <c r="H29" s="10">
        <f t="shared" si="0"/>
        <v>0.9878260869565217</v>
      </c>
      <c r="I29" s="9">
        <f t="shared" si="5"/>
        <v>1.0140845070422535</v>
      </c>
      <c r="J29" s="49">
        <f t="shared" si="6"/>
        <v>1.0086805555555556</v>
      </c>
      <c r="K29" s="10">
        <f t="shared" si="7"/>
        <v>1.0327022375215147</v>
      </c>
      <c r="L29" s="53">
        <f t="shared" si="8"/>
        <v>1.0108233467689614</v>
      </c>
      <c r="M29"/>
    </row>
    <row r="30" spans="1:14" ht="12.75">
      <c r="A30" s="30">
        <v>26</v>
      </c>
      <c r="B30" s="32" t="s">
        <v>25</v>
      </c>
      <c r="C30" s="6">
        <v>1776</v>
      </c>
      <c r="D30" s="6">
        <v>1812</v>
      </c>
      <c r="E30" s="8">
        <v>1836</v>
      </c>
      <c r="F30" s="8">
        <v>1944</v>
      </c>
      <c r="G30" s="76">
        <v>2061</v>
      </c>
      <c r="H30" s="10">
        <f t="shared" si="0"/>
        <v>1.0202702702702702</v>
      </c>
      <c r="I30" s="9">
        <f t="shared" si="5"/>
        <v>1.0132450331125828</v>
      </c>
      <c r="J30" s="49">
        <f t="shared" si="6"/>
        <v>1.0588235294117647</v>
      </c>
      <c r="K30" s="10">
        <f t="shared" si="7"/>
        <v>1.0601851851851851</v>
      </c>
      <c r="L30" s="53">
        <f t="shared" si="8"/>
        <v>1.0381310044949508</v>
      </c>
      <c r="M30"/>
      <c r="N30" s="18" t="s">
        <v>6</v>
      </c>
    </row>
    <row r="31" spans="1:18" ht="12.75">
      <c r="A31" s="30">
        <v>27</v>
      </c>
      <c r="B31" s="32" t="s">
        <v>26</v>
      </c>
      <c r="C31" s="6">
        <v>1270</v>
      </c>
      <c r="D31" s="6">
        <v>1318</v>
      </c>
      <c r="E31" s="8">
        <v>1362</v>
      </c>
      <c r="F31" s="8">
        <v>1397</v>
      </c>
      <c r="G31" s="76">
        <v>1448</v>
      </c>
      <c r="H31" s="10">
        <f t="shared" si="0"/>
        <v>1.0377952755905513</v>
      </c>
      <c r="I31" s="9">
        <f t="shared" si="5"/>
        <v>1.0333839150227617</v>
      </c>
      <c r="J31" s="49">
        <f t="shared" si="6"/>
        <v>1.025697503671072</v>
      </c>
      <c r="K31" s="10">
        <f t="shared" si="7"/>
        <v>1.0365068002863278</v>
      </c>
      <c r="L31" s="53">
        <f t="shared" si="8"/>
        <v>1.0333458736426782</v>
      </c>
      <c r="M31"/>
      <c r="O31" s="18" t="s">
        <v>2</v>
      </c>
      <c r="P31" s="56">
        <f>MAX(H27:H56)</f>
        <v>1.241025641025641</v>
      </c>
      <c r="Q31" s="21" t="s">
        <v>0</v>
      </c>
      <c r="R31" s="21">
        <v>54</v>
      </c>
    </row>
    <row r="32" spans="1:18" ht="12.75">
      <c r="A32" s="30">
        <v>30</v>
      </c>
      <c r="B32" s="32" t="s">
        <v>27</v>
      </c>
      <c r="C32" s="6">
        <v>3812</v>
      </c>
      <c r="D32" s="6">
        <v>3966</v>
      </c>
      <c r="E32" s="8">
        <v>4119</v>
      </c>
      <c r="F32" s="8">
        <v>4225</v>
      </c>
      <c r="G32" s="76">
        <v>4346</v>
      </c>
      <c r="H32" s="10">
        <f t="shared" si="0"/>
        <v>1.040398740818468</v>
      </c>
      <c r="I32" s="9">
        <f t="shared" si="5"/>
        <v>1.0385779122541603</v>
      </c>
      <c r="J32" s="49">
        <f t="shared" si="6"/>
        <v>1.0257344015537753</v>
      </c>
      <c r="K32" s="10">
        <f t="shared" si="7"/>
        <v>1.0286390532544378</v>
      </c>
      <c r="L32" s="53">
        <f t="shared" si="8"/>
        <v>1.0333375269702105</v>
      </c>
      <c r="M32"/>
      <c r="O32" s="20" t="s">
        <v>3</v>
      </c>
      <c r="P32" s="56">
        <f>MAX(I27:I56)</f>
        <v>1.0694444444444444</v>
      </c>
      <c r="Q32" s="21" t="s">
        <v>0</v>
      </c>
      <c r="R32" s="21">
        <v>58</v>
      </c>
    </row>
    <row r="33" spans="1:18" ht="12.75">
      <c r="A33" s="30">
        <v>31</v>
      </c>
      <c r="B33" s="32" t="s">
        <v>28</v>
      </c>
      <c r="C33" s="6">
        <v>1442</v>
      </c>
      <c r="D33" s="6">
        <v>1500</v>
      </c>
      <c r="E33" s="8">
        <v>1494</v>
      </c>
      <c r="F33" s="8">
        <v>1508</v>
      </c>
      <c r="G33" s="76">
        <v>1561</v>
      </c>
      <c r="H33" s="10">
        <f t="shared" si="0"/>
        <v>1.0402219140083218</v>
      </c>
      <c r="I33" s="9">
        <f t="shared" si="5"/>
        <v>0.996</v>
      </c>
      <c r="J33" s="49">
        <f t="shared" si="6"/>
        <v>1.0093708165997322</v>
      </c>
      <c r="K33" s="10">
        <f t="shared" si="7"/>
        <v>1.0351458885941645</v>
      </c>
      <c r="L33" s="53">
        <f t="shared" si="8"/>
        <v>1.0201846548005546</v>
      </c>
      <c r="M33"/>
      <c r="O33" s="20" t="s">
        <v>251</v>
      </c>
      <c r="P33" s="56">
        <f>MAX(J27:J56)</f>
        <v>1.076960076960077</v>
      </c>
      <c r="Q33" s="21" t="s">
        <v>0</v>
      </c>
      <c r="R33" s="21">
        <v>58</v>
      </c>
    </row>
    <row r="34" spans="1:13" ht="12.75">
      <c r="A34" s="30">
        <v>34</v>
      </c>
      <c r="B34" s="32" t="s">
        <v>29</v>
      </c>
      <c r="C34" s="6">
        <v>2704</v>
      </c>
      <c r="D34" s="6">
        <v>2729</v>
      </c>
      <c r="E34" s="8">
        <v>2830</v>
      </c>
      <c r="F34" s="8">
        <v>2859</v>
      </c>
      <c r="G34" s="76">
        <v>2920</v>
      </c>
      <c r="H34" s="10">
        <f t="shared" si="0"/>
        <v>1.0092455621301775</v>
      </c>
      <c r="I34" s="9">
        <f t="shared" si="5"/>
        <v>1.0370098937339685</v>
      </c>
      <c r="J34" s="49">
        <f t="shared" si="6"/>
        <v>1.0102473498233215</v>
      </c>
      <c r="K34" s="10">
        <f t="shared" si="7"/>
        <v>1.0213361315145155</v>
      </c>
      <c r="L34" s="53">
        <f t="shared" si="8"/>
        <v>1.0194597343004959</v>
      </c>
      <c r="M34"/>
    </row>
    <row r="35" spans="1:14" ht="12.75">
      <c r="A35" s="30">
        <v>35</v>
      </c>
      <c r="B35" s="32" t="s">
        <v>30</v>
      </c>
      <c r="C35" s="6">
        <v>847</v>
      </c>
      <c r="D35" s="6">
        <v>879</v>
      </c>
      <c r="E35" s="8">
        <v>897</v>
      </c>
      <c r="F35" s="8">
        <v>925</v>
      </c>
      <c r="G35" s="76">
        <v>961</v>
      </c>
      <c r="H35" s="10">
        <f t="shared" si="0"/>
        <v>1.037780401416765</v>
      </c>
      <c r="I35" s="9">
        <f t="shared" si="5"/>
        <v>1.0204778156996588</v>
      </c>
      <c r="J35" s="49">
        <f t="shared" si="6"/>
        <v>1.0312151616499443</v>
      </c>
      <c r="K35" s="10">
        <f t="shared" si="7"/>
        <v>1.038918918918919</v>
      </c>
      <c r="L35" s="53">
        <f t="shared" si="8"/>
        <v>1.032098074421322</v>
      </c>
      <c r="M35"/>
      <c r="N35" s="18" t="s">
        <v>7</v>
      </c>
    </row>
    <row r="36" spans="1:18" ht="12.75">
      <c r="A36" s="30">
        <v>38</v>
      </c>
      <c r="B36" s="32" t="s">
        <v>31</v>
      </c>
      <c r="C36" s="6">
        <v>1328</v>
      </c>
      <c r="D36" s="6">
        <v>1431</v>
      </c>
      <c r="E36" s="8">
        <v>1414</v>
      </c>
      <c r="F36" s="8">
        <v>1403</v>
      </c>
      <c r="G36" s="76">
        <v>1443</v>
      </c>
      <c r="H36" s="10">
        <f t="shared" si="0"/>
        <v>1.0775602409638554</v>
      </c>
      <c r="I36" s="9">
        <f t="shared" si="5"/>
        <v>0.9881201956673655</v>
      </c>
      <c r="J36" s="49">
        <f t="shared" si="6"/>
        <v>0.9922206506364922</v>
      </c>
      <c r="K36" s="10">
        <f t="shared" si="7"/>
        <v>1.0285103349964362</v>
      </c>
      <c r="L36" s="53">
        <f t="shared" si="8"/>
        <v>1.0216028555660372</v>
      </c>
      <c r="M36"/>
      <c r="O36" s="18" t="s">
        <v>2</v>
      </c>
      <c r="P36" s="19">
        <f>MIN(H27:H56)</f>
        <v>0.8780841799709724</v>
      </c>
      <c r="Q36" s="21" t="s">
        <v>0</v>
      </c>
      <c r="R36" s="21">
        <v>40</v>
      </c>
    </row>
    <row r="37" spans="1:18" ht="12.75">
      <c r="A37" s="30">
        <v>39</v>
      </c>
      <c r="B37" s="32" t="s">
        <v>32</v>
      </c>
      <c r="C37" s="6">
        <v>792</v>
      </c>
      <c r="D37" s="6">
        <v>806</v>
      </c>
      <c r="E37" s="8">
        <v>822</v>
      </c>
      <c r="F37" s="8">
        <v>819</v>
      </c>
      <c r="G37" s="76">
        <v>855</v>
      </c>
      <c r="H37" s="10">
        <f t="shared" si="0"/>
        <v>1.0176767676767677</v>
      </c>
      <c r="I37" s="9">
        <f t="shared" si="5"/>
        <v>1.0198511166253101</v>
      </c>
      <c r="J37" s="49">
        <f t="shared" si="6"/>
        <v>0.9963503649635036</v>
      </c>
      <c r="K37" s="10">
        <f t="shared" si="7"/>
        <v>1.043956043956044</v>
      </c>
      <c r="L37" s="53">
        <f t="shared" si="8"/>
        <v>1.0194585733054062</v>
      </c>
      <c r="M37"/>
      <c r="O37" s="20" t="s">
        <v>3</v>
      </c>
      <c r="P37" s="19">
        <f>MIN(I27:I56)</f>
        <v>0.8975206611570248</v>
      </c>
      <c r="Q37" s="21" t="s">
        <v>0</v>
      </c>
      <c r="R37" s="21">
        <v>40</v>
      </c>
    </row>
    <row r="38" spans="1:18" ht="12.75">
      <c r="A38" s="30">
        <v>40</v>
      </c>
      <c r="B38" s="32" t="s">
        <v>33</v>
      </c>
      <c r="C38" s="6">
        <v>689</v>
      </c>
      <c r="D38" s="6">
        <v>605</v>
      </c>
      <c r="E38" s="8">
        <v>543</v>
      </c>
      <c r="F38" s="8">
        <v>544</v>
      </c>
      <c r="G38" s="76">
        <v>576</v>
      </c>
      <c r="H38" s="10">
        <f t="shared" si="0"/>
        <v>0.8780841799709724</v>
      </c>
      <c r="I38" s="9">
        <f t="shared" si="5"/>
        <v>0.8975206611570248</v>
      </c>
      <c r="J38" s="49">
        <f t="shared" si="6"/>
        <v>1.0018416206261511</v>
      </c>
      <c r="K38" s="10">
        <f t="shared" si="7"/>
        <v>1.0588235294117647</v>
      </c>
      <c r="L38" s="53">
        <f t="shared" si="8"/>
        <v>0.9590674977914782</v>
      </c>
      <c r="M38"/>
      <c r="O38" s="20" t="s">
        <v>251</v>
      </c>
      <c r="P38" s="19">
        <f>MIN(J27:J56)</f>
        <v>0.9922206506364922</v>
      </c>
      <c r="Q38" s="21" t="s">
        <v>0</v>
      </c>
      <c r="R38" s="21">
        <v>38</v>
      </c>
    </row>
    <row r="39" spans="1:13" ht="12.75">
      <c r="A39" s="30">
        <v>43</v>
      </c>
      <c r="B39" s="32" t="s">
        <v>34</v>
      </c>
      <c r="C39" s="6">
        <v>1423</v>
      </c>
      <c r="D39" s="6">
        <v>1430</v>
      </c>
      <c r="E39" s="8">
        <v>1454</v>
      </c>
      <c r="F39" s="8">
        <v>1493</v>
      </c>
      <c r="G39" s="76">
        <v>1489</v>
      </c>
      <c r="H39" s="10">
        <f t="shared" si="0"/>
        <v>1.0049191848208012</v>
      </c>
      <c r="I39" s="9">
        <f t="shared" si="5"/>
        <v>1.0167832167832167</v>
      </c>
      <c r="J39" s="49">
        <f t="shared" si="6"/>
        <v>1.0268225584594224</v>
      </c>
      <c r="K39" s="10">
        <f t="shared" si="7"/>
        <v>0.9973208305425318</v>
      </c>
      <c r="L39" s="53">
        <f t="shared" si="8"/>
        <v>1.011461447651493</v>
      </c>
      <c r="M39"/>
    </row>
    <row r="40" spans="1:14" ht="12.75">
      <c r="A40" s="30">
        <v>44</v>
      </c>
      <c r="B40" s="32" t="s">
        <v>35</v>
      </c>
      <c r="C40" s="6">
        <v>1142</v>
      </c>
      <c r="D40" s="6">
        <v>1175</v>
      </c>
      <c r="E40" s="8">
        <v>1176</v>
      </c>
      <c r="F40" s="8">
        <v>1192</v>
      </c>
      <c r="G40" s="76">
        <v>1213</v>
      </c>
      <c r="H40" s="10">
        <f t="shared" si="0"/>
        <v>1.0288966725043782</v>
      </c>
      <c r="I40" s="9">
        <f t="shared" si="5"/>
        <v>1.0008510638297872</v>
      </c>
      <c r="J40" s="49">
        <f t="shared" si="6"/>
        <v>1.0136054421768708</v>
      </c>
      <c r="K40" s="10">
        <f t="shared" si="7"/>
        <v>1.0176174496644295</v>
      </c>
      <c r="L40" s="53">
        <f t="shared" si="8"/>
        <v>1.0152426570438664</v>
      </c>
      <c r="M40"/>
      <c r="N40" t="s">
        <v>230</v>
      </c>
    </row>
    <row r="41" spans="1:14" ht="12.75">
      <c r="A41" s="30">
        <v>45</v>
      </c>
      <c r="B41" s="32" t="s">
        <v>36</v>
      </c>
      <c r="C41" s="6">
        <v>1382</v>
      </c>
      <c r="D41" s="6">
        <v>1420</v>
      </c>
      <c r="E41" s="8">
        <v>1406</v>
      </c>
      <c r="F41" s="8">
        <v>1423</v>
      </c>
      <c r="G41" s="76">
        <v>1459</v>
      </c>
      <c r="H41" s="10">
        <f t="shared" si="0"/>
        <v>1.0274963820549927</v>
      </c>
      <c r="I41" s="9">
        <f t="shared" si="5"/>
        <v>0.9901408450704225</v>
      </c>
      <c r="J41" s="49">
        <f t="shared" si="6"/>
        <v>1.0120910384068278</v>
      </c>
      <c r="K41" s="10">
        <f t="shared" si="7"/>
        <v>1.0252986647926916</v>
      </c>
      <c r="L41" s="53">
        <f t="shared" si="8"/>
        <v>1.0137567325812336</v>
      </c>
      <c r="M41"/>
      <c r="N41" t="s">
        <v>231</v>
      </c>
    </row>
    <row r="42" spans="1:13" ht="12.75">
      <c r="A42" s="30">
        <v>48</v>
      </c>
      <c r="B42" s="32" t="s">
        <v>37</v>
      </c>
      <c r="C42" s="6">
        <v>2837</v>
      </c>
      <c r="D42" s="6">
        <v>2880</v>
      </c>
      <c r="E42" s="8">
        <v>2913</v>
      </c>
      <c r="F42" s="8">
        <v>2947</v>
      </c>
      <c r="G42" s="76">
        <v>2993</v>
      </c>
      <c r="H42" s="10">
        <f t="shared" si="0"/>
        <v>1.015156855833627</v>
      </c>
      <c r="I42" s="9">
        <f t="shared" si="5"/>
        <v>1.0114583333333333</v>
      </c>
      <c r="J42" s="49">
        <f t="shared" si="6"/>
        <v>1.0116718159972538</v>
      </c>
      <c r="K42" s="10">
        <f t="shared" si="7"/>
        <v>1.015609093993892</v>
      </c>
      <c r="L42" s="53">
        <f t="shared" si="8"/>
        <v>1.0134740247895266</v>
      </c>
      <c r="M42"/>
    </row>
    <row r="43" spans="1:13" ht="12.75">
      <c r="A43" s="30">
        <v>49</v>
      </c>
      <c r="B43" s="32" t="s">
        <v>38</v>
      </c>
      <c r="C43" s="6">
        <v>655</v>
      </c>
      <c r="D43" s="6">
        <v>649</v>
      </c>
      <c r="E43" s="8">
        <v>678</v>
      </c>
      <c r="F43" s="8">
        <v>691</v>
      </c>
      <c r="G43" s="76">
        <v>694</v>
      </c>
      <c r="H43" s="10">
        <f t="shared" si="0"/>
        <v>0.9908396946564886</v>
      </c>
      <c r="I43" s="9">
        <f t="shared" si="5"/>
        <v>1.044684129429892</v>
      </c>
      <c r="J43" s="49">
        <f t="shared" si="6"/>
        <v>1.019174041297935</v>
      </c>
      <c r="K43" s="10">
        <f t="shared" si="7"/>
        <v>1.004341534008683</v>
      </c>
      <c r="L43" s="53">
        <f t="shared" si="8"/>
        <v>1.0147598498482497</v>
      </c>
      <c r="M43"/>
    </row>
    <row r="44" spans="1:13" ht="12.75">
      <c r="A44" s="30">
        <v>50</v>
      </c>
      <c r="B44" s="32" t="s">
        <v>39</v>
      </c>
      <c r="C44" s="6">
        <v>874</v>
      </c>
      <c r="D44" s="6">
        <v>873</v>
      </c>
      <c r="E44" s="8">
        <v>866</v>
      </c>
      <c r="F44" s="8">
        <v>878</v>
      </c>
      <c r="G44" s="76">
        <v>895</v>
      </c>
      <c r="H44" s="10">
        <f t="shared" si="0"/>
        <v>0.9988558352402745</v>
      </c>
      <c r="I44" s="9">
        <f t="shared" si="5"/>
        <v>0.9919816723940436</v>
      </c>
      <c r="J44" s="49">
        <f t="shared" si="6"/>
        <v>1.0138568129330254</v>
      </c>
      <c r="K44" s="10">
        <f t="shared" si="7"/>
        <v>1.0193621867881548</v>
      </c>
      <c r="L44" s="53">
        <f t="shared" si="8"/>
        <v>1.0060141268388745</v>
      </c>
      <c r="M44"/>
    </row>
    <row r="45" spans="1:13" ht="12.75">
      <c r="A45" s="30">
        <v>53</v>
      </c>
      <c r="B45" s="32" t="s">
        <v>40</v>
      </c>
      <c r="C45" s="6">
        <v>1827</v>
      </c>
      <c r="D45" s="6">
        <v>1855</v>
      </c>
      <c r="E45" s="8">
        <v>1866</v>
      </c>
      <c r="F45" s="8">
        <v>1891</v>
      </c>
      <c r="G45" s="76">
        <v>1933</v>
      </c>
      <c r="H45" s="10">
        <f t="shared" si="0"/>
        <v>1.0153256704980842</v>
      </c>
      <c r="I45" s="9">
        <f t="shared" si="5"/>
        <v>1.0059299191374662</v>
      </c>
      <c r="J45" s="49">
        <f t="shared" si="6"/>
        <v>1.0133976420150053</v>
      </c>
      <c r="K45" s="10">
        <f t="shared" si="7"/>
        <v>1.0222104706504496</v>
      </c>
      <c r="L45" s="53">
        <f t="shared" si="8"/>
        <v>1.0142159255752512</v>
      </c>
      <c r="M45"/>
    </row>
    <row r="46" spans="1:13" ht="12.75">
      <c r="A46" s="30">
        <v>54</v>
      </c>
      <c r="B46" s="32" t="s">
        <v>41</v>
      </c>
      <c r="C46" s="6">
        <v>585</v>
      </c>
      <c r="D46" s="6">
        <v>726</v>
      </c>
      <c r="E46" s="8">
        <v>745</v>
      </c>
      <c r="F46" s="8">
        <v>756</v>
      </c>
      <c r="G46" s="76">
        <v>806</v>
      </c>
      <c r="H46" s="10">
        <f t="shared" si="0"/>
        <v>1.241025641025641</v>
      </c>
      <c r="I46" s="9">
        <f t="shared" si="5"/>
        <v>1.0261707988980717</v>
      </c>
      <c r="J46" s="49">
        <f t="shared" si="6"/>
        <v>1.014765100671141</v>
      </c>
      <c r="K46" s="10">
        <f t="shared" si="7"/>
        <v>1.066137566137566</v>
      </c>
      <c r="L46" s="53">
        <f t="shared" si="8"/>
        <v>1.087024776683105</v>
      </c>
      <c r="M46"/>
    </row>
    <row r="47" spans="1:13" ht="12.75">
      <c r="A47" s="30">
        <v>55</v>
      </c>
      <c r="B47" s="32" t="s">
        <v>42</v>
      </c>
      <c r="C47" s="6">
        <v>1439</v>
      </c>
      <c r="D47" s="6">
        <v>1472</v>
      </c>
      <c r="E47" s="8">
        <v>1473</v>
      </c>
      <c r="F47" s="8">
        <v>1483</v>
      </c>
      <c r="G47" s="76">
        <v>1534</v>
      </c>
      <c r="H47" s="10">
        <f t="shared" si="0"/>
        <v>1.0229325920778318</v>
      </c>
      <c r="I47" s="9">
        <f t="shared" si="5"/>
        <v>1.000679347826087</v>
      </c>
      <c r="J47" s="49">
        <f t="shared" si="6"/>
        <v>1.0067888662593347</v>
      </c>
      <c r="K47" s="10">
        <f t="shared" si="7"/>
        <v>1.0343897505057316</v>
      </c>
      <c r="L47" s="53">
        <f t="shared" si="8"/>
        <v>1.0161976391672463</v>
      </c>
      <c r="M47"/>
    </row>
    <row r="48" spans="1:13" ht="12.75">
      <c r="A48" s="30">
        <v>57</v>
      </c>
      <c r="B48" s="32" t="s">
        <v>43</v>
      </c>
      <c r="C48" s="6">
        <v>1531</v>
      </c>
      <c r="D48" s="6">
        <v>1564</v>
      </c>
      <c r="E48" s="8">
        <v>1592</v>
      </c>
      <c r="F48" s="8">
        <v>1600</v>
      </c>
      <c r="G48" s="76">
        <v>1663</v>
      </c>
      <c r="H48" s="10">
        <f t="shared" si="0"/>
        <v>1.0215545395166559</v>
      </c>
      <c r="I48" s="9">
        <f t="shared" si="5"/>
        <v>1.0179028132992327</v>
      </c>
      <c r="J48" s="49">
        <f t="shared" si="6"/>
        <v>1.0050251256281406</v>
      </c>
      <c r="K48" s="10">
        <f t="shared" si="7"/>
        <v>1.039375</v>
      </c>
      <c r="L48" s="53">
        <f t="shared" si="8"/>
        <v>1.0209643696110073</v>
      </c>
      <c r="M48"/>
    </row>
    <row r="49" spans="1:13" ht="12.75">
      <c r="A49" s="30">
        <v>58</v>
      </c>
      <c r="B49" s="32" t="s">
        <v>44</v>
      </c>
      <c r="C49" s="6">
        <v>1860</v>
      </c>
      <c r="D49" s="6">
        <v>1944</v>
      </c>
      <c r="E49" s="8">
        <v>2079</v>
      </c>
      <c r="F49" s="8">
        <v>2239</v>
      </c>
      <c r="G49" s="76">
        <v>2402</v>
      </c>
      <c r="H49" s="10">
        <f t="shared" si="0"/>
        <v>1.0451612903225806</v>
      </c>
      <c r="I49" s="9">
        <f t="shared" si="5"/>
        <v>1.0694444444444444</v>
      </c>
      <c r="J49" s="49">
        <f t="shared" si="6"/>
        <v>1.076960076960077</v>
      </c>
      <c r="K49" s="10">
        <f t="shared" si="7"/>
        <v>1.0728003573023672</v>
      </c>
      <c r="L49" s="53">
        <f t="shared" si="8"/>
        <v>1.0660915422573674</v>
      </c>
      <c r="M49"/>
    </row>
    <row r="50" spans="1:13" ht="12.75">
      <c r="A50" s="30">
        <v>59</v>
      </c>
      <c r="B50" s="32" t="s">
        <v>45</v>
      </c>
      <c r="C50" s="6">
        <v>1478</v>
      </c>
      <c r="D50" s="6">
        <v>1615</v>
      </c>
      <c r="E50" s="8">
        <v>1706</v>
      </c>
      <c r="F50" s="8">
        <v>1798</v>
      </c>
      <c r="G50" s="76">
        <v>1911</v>
      </c>
      <c r="H50" s="10">
        <f t="shared" si="0"/>
        <v>1.0926928281461434</v>
      </c>
      <c r="I50" s="9">
        <f t="shared" si="5"/>
        <v>1.0563467492260061</v>
      </c>
      <c r="J50" s="49">
        <f t="shared" si="6"/>
        <v>1.0539273153575615</v>
      </c>
      <c r="K50" s="10">
        <f t="shared" si="7"/>
        <v>1.0628476084538376</v>
      </c>
      <c r="L50" s="53">
        <f t="shared" si="8"/>
        <v>1.0664536252958872</v>
      </c>
      <c r="M50"/>
    </row>
    <row r="51" spans="1:13" ht="12.75">
      <c r="A51" s="30">
        <v>60</v>
      </c>
      <c r="B51" s="32" t="s">
        <v>46</v>
      </c>
      <c r="C51" s="6">
        <v>4705</v>
      </c>
      <c r="D51" s="6">
        <v>4951</v>
      </c>
      <c r="E51" s="8">
        <v>5212</v>
      </c>
      <c r="F51" s="8">
        <v>5503</v>
      </c>
      <c r="G51" s="76">
        <v>5918</v>
      </c>
      <c r="H51" s="10">
        <f t="shared" si="0"/>
        <v>1.0522848034006376</v>
      </c>
      <c r="I51" s="9">
        <f t="shared" si="5"/>
        <v>1.0527166229044638</v>
      </c>
      <c r="J51" s="49">
        <f t="shared" si="6"/>
        <v>1.0558326937835765</v>
      </c>
      <c r="K51" s="10">
        <f t="shared" si="7"/>
        <v>1.0754134108667999</v>
      </c>
      <c r="L51" s="53">
        <f t="shared" si="8"/>
        <v>1.0590618827388694</v>
      </c>
      <c r="M51"/>
    </row>
    <row r="52" spans="1:13" ht="12.75">
      <c r="A52" s="30">
        <v>63</v>
      </c>
      <c r="B52" s="32" t="s">
        <v>47</v>
      </c>
      <c r="C52" s="6">
        <v>2231</v>
      </c>
      <c r="D52" s="6">
        <v>2299</v>
      </c>
      <c r="E52" s="8">
        <v>2348</v>
      </c>
      <c r="F52" s="8">
        <v>2349</v>
      </c>
      <c r="G52" s="76">
        <v>2397</v>
      </c>
      <c r="H52" s="10">
        <f t="shared" si="0"/>
        <v>1.0304796055580456</v>
      </c>
      <c r="I52" s="9">
        <f t="shared" si="5"/>
        <v>1.02131361461505</v>
      </c>
      <c r="J52" s="49">
        <f t="shared" si="6"/>
        <v>1.0004258943781943</v>
      </c>
      <c r="K52" s="10">
        <f t="shared" si="7"/>
        <v>1.0204342273307792</v>
      </c>
      <c r="L52" s="53">
        <f t="shared" si="8"/>
        <v>1.0181633354705173</v>
      </c>
      <c r="M52"/>
    </row>
    <row r="53" spans="1:13" ht="12.75">
      <c r="A53" s="30">
        <v>64</v>
      </c>
      <c r="B53" s="32" t="s">
        <v>48</v>
      </c>
      <c r="C53" s="6">
        <v>489</v>
      </c>
      <c r="D53" s="6">
        <v>493</v>
      </c>
      <c r="E53" s="8">
        <v>509</v>
      </c>
      <c r="F53" s="8">
        <v>518</v>
      </c>
      <c r="G53" s="76">
        <v>521</v>
      </c>
      <c r="H53" s="10">
        <f t="shared" si="0"/>
        <v>1.0081799591002045</v>
      </c>
      <c r="I53" s="9">
        <f t="shared" si="5"/>
        <v>1.0324543610547667</v>
      </c>
      <c r="J53" s="49">
        <f t="shared" si="6"/>
        <v>1.0176817288801572</v>
      </c>
      <c r="K53" s="10">
        <f t="shared" si="7"/>
        <v>1.005791505791506</v>
      </c>
      <c r="L53" s="53">
        <f t="shared" si="8"/>
        <v>1.0160268887066586</v>
      </c>
      <c r="M53"/>
    </row>
    <row r="54" spans="1:13" ht="12.75">
      <c r="A54" s="30">
        <v>65</v>
      </c>
      <c r="B54" s="32" t="s">
        <v>49</v>
      </c>
      <c r="C54" s="6">
        <v>689</v>
      </c>
      <c r="D54" s="6">
        <v>718</v>
      </c>
      <c r="E54" s="8">
        <v>745</v>
      </c>
      <c r="F54" s="8">
        <v>778</v>
      </c>
      <c r="G54" s="76">
        <v>808</v>
      </c>
      <c r="H54" s="10">
        <f t="shared" si="0"/>
        <v>1.042089985486212</v>
      </c>
      <c r="I54" s="9">
        <f t="shared" si="5"/>
        <v>1.0376044568245126</v>
      </c>
      <c r="J54" s="49">
        <f t="shared" si="6"/>
        <v>1.044295302013423</v>
      </c>
      <c r="K54" s="10">
        <f t="shared" si="7"/>
        <v>1.038560411311054</v>
      </c>
      <c r="L54" s="53">
        <f t="shared" si="8"/>
        <v>1.0406375389088005</v>
      </c>
      <c r="M54"/>
    </row>
    <row r="55" spans="1:13" ht="12.75">
      <c r="A55" s="30">
        <v>66</v>
      </c>
      <c r="B55" s="32" t="s">
        <v>50</v>
      </c>
      <c r="C55" s="6">
        <v>759</v>
      </c>
      <c r="D55" s="6">
        <v>783</v>
      </c>
      <c r="E55" s="8">
        <v>823</v>
      </c>
      <c r="F55" s="8">
        <v>829</v>
      </c>
      <c r="G55" s="76">
        <v>855</v>
      </c>
      <c r="H55" s="10">
        <f t="shared" si="0"/>
        <v>1.0316205533596838</v>
      </c>
      <c r="I55" s="9">
        <f t="shared" si="5"/>
        <v>1.0510855683269476</v>
      </c>
      <c r="J55" s="49">
        <f t="shared" si="6"/>
        <v>1.0072904009720534</v>
      </c>
      <c r="K55" s="10">
        <f t="shared" si="7"/>
        <v>1.031363088057901</v>
      </c>
      <c r="L55" s="53">
        <f t="shared" si="8"/>
        <v>1.0303399026791464</v>
      </c>
      <c r="M55"/>
    </row>
    <row r="56" spans="1:13" ht="13.5" thickBot="1">
      <c r="A56" s="30">
        <v>69</v>
      </c>
      <c r="B56" s="33" t="s">
        <v>51</v>
      </c>
      <c r="C56" s="13">
        <v>2043</v>
      </c>
      <c r="D56" s="13">
        <v>2098</v>
      </c>
      <c r="E56" s="7">
        <v>2157</v>
      </c>
      <c r="F56" s="7">
        <v>2205</v>
      </c>
      <c r="G56" s="76">
        <v>2229</v>
      </c>
      <c r="H56" s="14">
        <f t="shared" si="0"/>
        <v>1.0269211943220753</v>
      </c>
      <c r="I56" s="15">
        <f t="shared" si="5"/>
        <v>1.0281220209723547</v>
      </c>
      <c r="J56" s="52">
        <f t="shared" si="6"/>
        <v>1.0222531293463144</v>
      </c>
      <c r="K56" s="14">
        <f t="shared" si="7"/>
        <v>1.0108843537414967</v>
      </c>
      <c r="L56" s="55">
        <f t="shared" si="8"/>
        <v>1.02204517459556</v>
      </c>
      <c r="M56"/>
    </row>
    <row r="57" spans="1:13" ht="12.75">
      <c r="A57" s="40"/>
      <c r="B57" s="35"/>
      <c r="C57" s="37"/>
      <c r="D57" s="37"/>
      <c r="E57" s="38"/>
      <c r="F57" s="38"/>
      <c r="G57" s="38"/>
      <c r="H57" s="39"/>
      <c r="I57" s="39"/>
      <c r="J57" s="51"/>
      <c r="K57" s="51"/>
      <c r="L57" s="54"/>
      <c r="M57"/>
    </row>
    <row r="58" spans="1:13" ht="12.75">
      <c r="A58" s="41"/>
      <c r="B58" s="26" t="s">
        <v>233</v>
      </c>
      <c r="C58" s="6">
        <f>SUM(C27:C56)</f>
        <v>46163</v>
      </c>
      <c r="D58" s="6">
        <f>SUM(D27:D56)</f>
        <v>47731</v>
      </c>
      <c r="E58" s="6">
        <f>SUM(E27:E56)</f>
        <v>48934</v>
      </c>
      <c r="F58" s="6">
        <f>SUM(F27:F56)</f>
        <v>50186</v>
      </c>
      <c r="G58" s="6">
        <f>SUM(G27:G56)</f>
        <v>52073</v>
      </c>
      <c r="H58" s="10">
        <f>D58/C58</f>
        <v>1.0339665966250027</v>
      </c>
      <c r="I58" s="10">
        <f>E58/D58</f>
        <v>1.02520374599317</v>
      </c>
      <c r="J58" s="49">
        <f t="shared" si="6"/>
        <v>1.0255854824866146</v>
      </c>
      <c r="K58" s="49">
        <f t="shared" si="6"/>
        <v>1.0376001275256048</v>
      </c>
      <c r="L58" s="53">
        <f t="shared" si="8"/>
        <v>1.030588988157598</v>
      </c>
      <c r="M58"/>
    </row>
    <row r="59" spans="1:13" ht="13.5" thickBot="1">
      <c r="A59" s="42"/>
      <c r="B59" s="43"/>
      <c r="C59" s="13"/>
      <c r="D59" s="13"/>
      <c r="E59" s="13"/>
      <c r="F59" s="13"/>
      <c r="G59" s="13"/>
      <c r="H59" s="14"/>
      <c r="I59" s="14"/>
      <c r="J59" s="50"/>
      <c r="K59" s="50"/>
      <c r="L59" s="55"/>
      <c r="M59"/>
    </row>
    <row r="60" spans="2:13" ht="12.75">
      <c r="B60" s="57"/>
      <c r="C60" s="58"/>
      <c r="D60" s="58"/>
      <c r="E60" s="58"/>
      <c r="F60" s="58"/>
      <c r="G60" s="58"/>
      <c r="H60" s="49"/>
      <c r="I60" s="49"/>
      <c r="J60" s="49"/>
      <c r="K60" s="49"/>
      <c r="L60" s="59"/>
      <c r="M60"/>
    </row>
    <row r="61" spans="1:19" s="17" customFormat="1" ht="18">
      <c r="A61" s="94" t="s">
        <v>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16"/>
      <c r="Q61" s="21"/>
      <c r="R61" s="21"/>
      <c r="S61" s="28"/>
    </row>
    <row r="62" spans="1:12" ht="12.75">
      <c r="A62" s="95" t="s">
        <v>5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3" spans="1:12" ht="13.5" thickBot="1">
      <c r="A63" s="99" t="s">
        <v>246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1:16" ht="12.75">
      <c r="A64" s="100" t="s">
        <v>0</v>
      </c>
      <c r="B64" s="102" t="s">
        <v>9</v>
      </c>
      <c r="C64" s="90" t="s">
        <v>247</v>
      </c>
      <c r="D64" s="90">
        <v>2001</v>
      </c>
      <c r="E64" s="90">
        <v>2002</v>
      </c>
      <c r="F64" s="90" t="s">
        <v>250</v>
      </c>
      <c r="G64" s="90" t="s">
        <v>252</v>
      </c>
      <c r="H64" s="96" t="s">
        <v>1</v>
      </c>
      <c r="I64" s="97"/>
      <c r="J64" s="97"/>
      <c r="K64" s="98"/>
      <c r="L64" s="1" t="s">
        <v>4</v>
      </c>
      <c r="M64"/>
      <c r="N64" s="18" t="s">
        <v>228</v>
      </c>
      <c r="O64" s="18"/>
      <c r="P64" s="18"/>
    </row>
    <row r="65" spans="1:16" ht="13.5" thickBot="1">
      <c r="A65" s="101"/>
      <c r="B65" s="103" t="s">
        <v>9</v>
      </c>
      <c r="C65" s="91"/>
      <c r="D65" s="91"/>
      <c r="E65" s="91"/>
      <c r="F65" s="91"/>
      <c r="G65" s="91"/>
      <c r="H65" s="75" t="s">
        <v>2</v>
      </c>
      <c r="I65" s="47" t="s">
        <v>3</v>
      </c>
      <c r="J65" s="47" t="s">
        <v>251</v>
      </c>
      <c r="K65" s="47" t="s">
        <v>253</v>
      </c>
      <c r="L65" s="48" t="s">
        <v>254</v>
      </c>
      <c r="M65"/>
      <c r="N65" s="18"/>
      <c r="O65" s="18" t="s">
        <v>2</v>
      </c>
      <c r="P65" s="19">
        <f>AVERAGE(H66:H82)</f>
        <v>1.0218410319124442</v>
      </c>
    </row>
    <row r="66" spans="1:16" ht="12.75">
      <c r="A66" s="30">
        <v>77</v>
      </c>
      <c r="B66" s="26" t="s">
        <v>52</v>
      </c>
      <c r="C66" s="6">
        <v>7208</v>
      </c>
      <c r="D66" s="6">
        <v>7423</v>
      </c>
      <c r="E66" s="8">
        <v>7471</v>
      </c>
      <c r="F66" s="8">
        <v>7550</v>
      </c>
      <c r="G66" s="76">
        <v>7687</v>
      </c>
      <c r="H66" s="10">
        <f t="shared" si="0"/>
        <v>1.0298279689234184</v>
      </c>
      <c r="I66" s="9">
        <f aca="true" t="shared" si="9" ref="I66:I82">E66/D66</f>
        <v>1.006466388252728</v>
      </c>
      <c r="J66" s="49">
        <f aca="true" t="shared" si="10" ref="J66:K82">F66/E66</f>
        <v>1.010574220318565</v>
      </c>
      <c r="K66" s="10">
        <f t="shared" si="10"/>
        <v>1.0181456953642385</v>
      </c>
      <c r="L66" s="53">
        <f>AVERAGE(H66:K66)</f>
        <v>1.0162535682147376</v>
      </c>
      <c r="M66"/>
      <c r="N66" s="18"/>
      <c r="O66" s="20" t="s">
        <v>3</v>
      </c>
      <c r="P66" s="19">
        <f>AVERAGE(I66:I82)</f>
        <v>1.0148597635530243</v>
      </c>
    </row>
    <row r="67" spans="1:16" ht="12.75">
      <c r="A67" s="30">
        <v>78</v>
      </c>
      <c r="B67" s="26" t="s">
        <v>53</v>
      </c>
      <c r="C67" s="6">
        <v>629</v>
      </c>
      <c r="D67" s="6">
        <v>647</v>
      </c>
      <c r="E67" s="8">
        <v>652</v>
      </c>
      <c r="F67" s="8">
        <v>678</v>
      </c>
      <c r="G67" s="76">
        <v>682</v>
      </c>
      <c r="H67" s="10">
        <f t="shared" si="0"/>
        <v>1.028616852146264</v>
      </c>
      <c r="I67" s="9">
        <f t="shared" si="9"/>
        <v>1.007727975270479</v>
      </c>
      <c r="J67" s="49">
        <f t="shared" si="10"/>
        <v>1.039877300613497</v>
      </c>
      <c r="K67" s="10">
        <f t="shared" si="10"/>
        <v>1.0058997050147493</v>
      </c>
      <c r="L67" s="53">
        <f aca="true" t="shared" si="11" ref="L67:L84">AVERAGE(H67:K67)</f>
        <v>1.0205304582612473</v>
      </c>
      <c r="M67"/>
      <c r="O67" s="20" t="s">
        <v>251</v>
      </c>
      <c r="P67" s="19">
        <f>AVERAGE(J66:J82)</f>
        <v>1.0271705431308618</v>
      </c>
    </row>
    <row r="68" spans="1:13" ht="12.75">
      <c r="A68" s="30">
        <v>79</v>
      </c>
      <c r="B68" s="26" t="s">
        <v>54</v>
      </c>
      <c r="C68" s="6">
        <v>447</v>
      </c>
      <c r="D68" s="6">
        <v>453</v>
      </c>
      <c r="E68" s="8">
        <v>468</v>
      </c>
      <c r="F68" s="8">
        <v>551</v>
      </c>
      <c r="G68" s="76">
        <v>486</v>
      </c>
      <c r="H68" s="10">
        <f t="shared" si="0"/>
        <v>1.0134228187919463</v>
      </c>
      <c r="I68" s="9">
        <f t="shared" si="9"/>
        <v>1.033112582781457</v>
      </c>
      <c r="J68" s="49">
        <f t="shared" si="10"/>
        <v>1.1773504273504274</v>
      </c>
      <c r="K68" s="10">
        <f t="shared" si="10"/>
        <v>0.8820326678765881</v>
      </c>
      <c r="L68" s="53">
        <f t="shared" si="11"/>
        <v>1.0264796242001049</v>
      </c>
      <c r="M68"/>
    </row>
    <row r="69" spans="1:14" ht="12.75">
      <c r="A69" s="30">
        <v>82</v>
      </c>
      <c r="B69" s="26" t="s">
        <v>55</v>
      </c>
      <c r="C69" s="6">
        <v>1302</v>
      </c>
      <c r="D69" s="6">
        <v>1349</v>
      </c>
      <c r="E69" s="8">
        <v>1388</v>
      </c>
      <c r="F69" s="8">
        <v>1439</v>
      </c>
      <c r="G69" s="76">
        <v>1534</v>
      </c>
      <c r="H69" s="10">
        <f t="shared" si="0"/>
        <v>1.0360983102918586</v>
      </c>
      <c r="I69" s="9">
        <f t="shared" si="9"/>
        <v>1.028910303928836</v>
      </c>
      <c r="J69" s="49">
        <f t="shared" si="10"/>
        <v>1.0367435158501441</v>
      </c>
      <c r="K69" s="10">
        <f t="shared" si="10"/>
        <v>1.0660180681028493</v>
      </c>
      <c r="L69" s="53">
        <f t="shared" si="11"/>
        <v>1.041942549543422</v>
      </c>
      <c r="M69"/>
      <c r="N69" s="18" t="s">
        <v>6</v>
      </c>
    </row>
    <row r="70" spans="1:18" ht="12.75">
      <c r="A70" s="30">
        <v>83</v>
      </c>
      <c r="B70" s="26" t="s">
        <v>56</v>
      </c>
      <c r="C70" s="6">
        <v>597</v>
      </c>
      <c r="D70" s="6">
        <v>630</v>
      </c>
      <c r="E70" s="8">
        <v>635</v>
      </c>
      <c r="F70" s="8">
        <v>623</v>
      </c>
      <c r="G70" s="76">
        <v>635</v>
      </c>
      <c r="H70" s="10">
        <f t="shared" si="0"/>
        <v>1.0552763819095476</v>
      </c>
      <c r="I70" s="9">
        <f t="shared" si="9"/>
        <v>1.007936507936508</v>
      </c>
      <c r="J70" s="49">
        <f t="shared" si="10"/>
        <v>0.9811023622047244</v>
      </c>
      <c r="K70" s="10">
        <f t="shared" si="10"/>
        <v>1.0192616372391654</v>
      </c>
      <c r="L70" s="53">
        <f t="shared" si="11"/>
        <v>1.0158942223224863</v>
      </c>
      <c r="M70"/>
      <c r="O70" s="18" t="s">
        <v>2</v>
      </c>
      <c r="P70" s="19">
        <f>MAX(H66:H82)</f>
        <v>1.0552763819095476</v>
      </c>
      <c r="Q70" s="21" t="s">
        <v>0</v>
      </c>
      <c r="R70" s="21">
        <v>83</v>
      </c>
    </row>
    <row r="71" spans="1:18" ht="12.75">
      <c r="A71" s="30">
        <v>86</v>
      </c>
      <c r="B71" s="26" t="s">
        <v>57</v>
      </c>
      <c r="C71" s="6">
        <v>1809</v>
      </c>
      <c r="D71" s="6">
        <v>1831</v>
      </c>
      <c r="E71" s="8">
        <v>1865</v>
      </c>
      <c r="F71" s="8">
        <v>1902</v>
      </c>
      <c r="G71" s="76">
        <v>1924</v>
      </c>
      <c r="H71" s="10">
        <f t="shared" si="0"/>
        <v>1.0121614151464897</v>
      </c>
      <c r="I71" s="9">
        <f t="shared" si="9"/>
        <v>1.0185690879300928</v>
      </c>
      <c r="J71" s="49">
        <f t="shared" si="10"/>
        <v>1.0198391420911528</v>
      </c>
      <c r="K71" s="10">
        <f t="shared" si="10"/>
        <v>1.0115667718191377</v>
      </c>
      <c r="L71" s="53">
        <f t="shared" si="11"/>
        <v>1.015534104246718</v>
      </c>
      <c r="M71"/>
      <c r="O71" s="20" t="s">
        <v>3</v>
      </c>
      <c r="P71" s="19">
        <f>MAX(I66:I82)</f>
        <v>1.033112582781457</v>
      </c>
      <c r="Q71" s="21" t="s">
        <v>0</v>
      </c>
      <c r="R71" s="21">
        <v>79</v>
      </c>
    </row>
    <row r="72" spans="1:18" ht="12.75">
      <c r="A72" s="30">
        <v>87</v>
      </c>
      <c r="B72" s="26" t="s">
        <v>58</v>
      </c>
      <c r="C72" s="6">
        <v>647</v>
      </c>
      <c r="D72" s="6">
        <v>650</v>
      </c>
      <c r="E72" s="8">
        <v>652</v>
      </c>
      <c r="F72" s="8">
        <v>667</v>
      </c>
      <c r="G72" s="76">
        <v>700</v>
      </c>
      <c r="H72" s="10">
        <f t="shared" si="0"/>
        <v>1.0046367851622875</v>
      </c>
      <c r="I72" s="9">
        <f t="shared" si="9"/>
        <v>1.003076923076923</v>
      </c>
      <c r="J72" s="49">
        <f t="shared" si="10"/>
        <v>1.0230061349693251</v>
      </c>
      <c r="K72" s="10">
        <f t="shared" si="10"/>
        <v>1.0494752623688155</v>
      </c>
      <c r="L72" s="53">
        <f t="shared" si="11"/>
        <v>1.0200487763943378</v>
      </c>
      <c r="M72"/>
      <c r="O72" s="20" t="s">
        <v>251</v>
      </c>
      <c r="P72" s="19">
        <f>MAX(J66:J82)</f>
        <v>1.1773504273504274</v>
      </c>
      <c r="Q72" s="21" t="s">
        <v>0</v>
      </c>
      <c r="R72" s="21">
        <v>79</v>
      </c>
    </row>
    <row r="73" spans="1:13" ht="12.75">
      <c r="A73" s="30">
        <v>88</v>
      </c>
      <c r="B73" s="26" t="s">
        <v>59</v>
      </c>
      <c r="C73" s="6">
        <v>870</v>
      </c>
      <c r="D73" s="6">
        <v>866</v>
      </c>
      <c r="E73" s="8">
        <v>877</v>
      </c>
      <c r="F73" s="8">
        <v>860</v>
      </c>
      <c r="G73" s="76">
        <v>910</v>
      </c>
      <c r="H73" s="10">
        <f t="shared" si="0"/>
        <v>0.9954022988505747</v>
      </c>
      <c r="I73" s="9">
        <f t="shared" si="9"/>
        <v>1.01270207852194</v>
      </c>
      <c r="J73" s="49">
        <f t="shared" si="10"/>
        <v>0.9806157354618016</v>
      </c>
      <c r="K73" s="10">
        <f t="shared" si="10"/>
        <v>1.058139534883721</v>
      </c>
      <c r="L73" s="53">
        <f t="shared" si="11"/>
        <v>1.0117149119295092</v>
      </c>
      <c r="M73"/>
    </row>
    <row r="74" spans="1:14" ht="12.75">
      <c r="A74" s="30">
        <v>97</v>
      </c>
      <c r="B74" s="26" t="s">
        <v>64</v>
      </c>
      <c r="C74" s="6">
        <v>2027</v>
      </c>
      <c r="D74" s="6">
        <v>2054</v>
      </c>
      <c r="E74" s="8">
        <v>2096</v>
      </c>
      <c r="F74" s="8">
        <v>2135</v>
      </c>
      <c r="G74" s="76">
        <v>2233</v>
      </c>
      <c r="H74" s="10">
        <f t="shared" si="0"/>
        <v>1.013320177602368</v>
      </c>
      <c r="I74" s="9">
        <f t="shared" si="9"/>
        <v>1.0204479065238559</v>
      </c>
      <c r="J74" s="49">
        <f t="shared" si="10"/>
        <v>1.0186068702290076</v>
      </c>
      <c r="K74" s="10">
        <f t="shared" si="10"/>
        <v>1.0459016393442624</v>
      </c>
      <c r="L74" s="53">
        <f t="shared" si="11"/>
        <v>1.0245691484248733</v>
      </c>
      <c r="M74"/>
      <c r="N74" s="18" t="s">
        <v>7</v>
      </c>
    </row>
    <row r="75" spans="1:18" ht="12.75">
      <c r="A75" s="30">
        <v>98</v>
      </c>
      <c r="B75" s="26" t="s">
        <v>65</v>
      </c>
      <c r="C75" s="6">
        <v>667</v>
      </c>
      <c r="D75" s="6">
        <v>689</v>
      </c>
      <c r="E75" s="8">
        <v>681</v>
      </c>
      <c r="F75" s="8">
        <v>705</v>
      </c>
      <c r="G75" s="76">
        <v>736</v>
      </c>
      <c r="H75" s="10">
        <f t="shared" si="0"/>
        <v>1.0329835082458771</v>
      </c>
      <c r="I75" s="9">
        <f t="shared" si="9"/>
        <v>0.988388969521045</v>
      </c>
      <c r="J75" s="49">
        <f t="shared" si="10"/>
        <v>1.0352422907488987</v>
      </c>
      <c r="K75" s="10">
        <f t="shared" si="10"/>
        <v>1.0439716312056737</v>
      </c>
      <c r="L75" s="53">
        <f t="shared" si="11"/>
        <v>1.0251465999303737</v>
      </c>
      <c r="M75"/>
      <c r="O75" s="18" t="s">
        <v>2</v>
      </c>
      <c r="P75" s="19">
        <f>MIN(H66:H82)</f>
        <v>0.9954022988505747</v>
      </c>
      <c r="Q75" s="21" t="s">
        <v>0</v>
      </c>
      <c r="R75" s="21">
        <v>88</v>
      </c>
    </row>
    <row r="76" spans="1:18" ht="12.75">
      <c r="A76" s="30">
        <v>101</v>
      </c>
      <c r="B76" s="26" t="s">
        <v>66</v>
      </c>
      <c r="C76" s="6">
        <v>1316</v>
      </c>
      <c r="D76" s="6">
        <v>1334</v>
      </c>
      <c r="E76" s="8">
        <v>1367</v>
      </c>
      <c r="F76" s="8">
        <v>1391</v>
      </c>
      <c r="G76" s="76">
        <v>1422</v>
      </c>
      <c r="H76" s="10">
        <f t="shared" si="0"/>
        <v>1.013677811550152</v>
      </c>
      <c r="I76" s="9">
        <f t="shared" si="9"/>
        <v>1.0247376311844079</v>
      </c>
      <c r="J76" s="49">
        <f t="shared" si="10"/>
        <v>1.017556693489393</v>
      </c>
      <c r="K76" s="10">
        <f t="shared" si="10"/>
        <v>1.0222861250898634</v>
      </c>
      <c r="L76" s="53">
        <f t="shared" si="11"/>
        <v>1.019564565328454</v>
      </c>
      <c r="M76"/>
      <c r="O76" s="20" t="s">
        <v>3</v>
      </c>
      <c r="P76" s="19">
        <f>MIN(I66:I82)</f>
        <v>0.988388969521045</v>
      </c>
      <c r="Q76" s="21" t="s">
        <v>0</v>
      </c>
      <c r="R76" s="21">
        <v>98</v>
      </c>
    </row>
    <row r="77" spans="1:18" ht="12.75">
      <c r="A77" s="30">
        <v>102</v>
      </c>
      <c r="B77" s="26" t="s">
        <v>67</v>
      </c>
      <c r="C77" s="6">
        <v>798</v>
      </c>
      <c r="D77" s="6">
        <v>828</v>
      </c>
      <c r="E77" s="8">
        <v>851</v>
      </c>
      <c r="F77" s="8">
        <v>861</v>
      </c>
      <c r="G77" s="76">
        <v>852</v>
      </c>
      <c r="H77" s="10">
        <f t="shared" si="0"/>
        <v>1.037593984962406</v>
      </c>
      <c r="I77" s="9">
        <f t="shared" si="9"/>
        <v>1.0277777777777777</v>
      </c>
      <c r="J77" s="49">
        <f t="shared" si="10"/>
        <v>1.0117508813160987</v>
      </c>
      <c r="K77" s="10">
        <f t="shared" si="10"/>
        <v>0.9895470383275261</v>
      </c>
      <c r="L77" s="53">
        <f t="shared" si="11"/>
        <v>1.016667420595952</v>
      </c>
      <c r="M77"/>
      <c r="O77" s="20" t="s">
        <v>251</v>
      </c>
      <c r="P77" s="19">
        <f>MIN(J66:J82)</f>
        <v>0.9806157354618016</v>
      </c>
      <c r="Q77" s="21" t="s">
        <v>0</v>
      </c>
      <c r="R77" s="21">
        <v>83</v>
      </c>
    </row>
    <row r="78" spans="1:13" ht="12.75">
      <c r="A78" s="30">
        <v>105</v>
      </c>
      <c r="B78" s="26" t="s">
        <v>68</v>
      </c>
      <c r="C78" s="6">
        <v>1789</v>
      </c>
      <c r="D78" s="6">
        <v>1799</v>
      </c>
      <c r="E78" s="8">
        <v>1781</v>
      </c>
      <c r="F78" s="8">
        <v>1776</v>
      </c>
      <c r="G78" s="76">
        <v>1800</v>
      </c>
      <c r="H78" s="10">
        <f t="shared" si="0"/>
        <v>1.0055897149245387</v>
      </c>
      <c r="I78" s="9">
        <f t="shared" si="9"/>
        <v>0.9899944413563091</v>
      </c>
      <c r="J78" s="49">
        <f t="shared" si="10"/>
        <v>0.9971925884334644</v>
      </c>
      <c r="K78" s="10">
        <f t="shared" si="10"/>
        <v>1.0135135135135136</v>
      </c>
      <c r="L78" s="53">
        <f t="shared" si="11"/>
        <v>1.0015725645569564</v>
      </c>
      <c r="M78"/>
    </row>
    <row r="79" spans="1:13" ht="12.75">
      <c r="A79" s="30">
        <v>106</v>
      </c>
      <c r="B79" s="26" t="s">
        <v>69</v>
      </c>
      <c r="C79" s="6">
        <v>565</v>
      </c>
      <c r="D79" s="6">
        <v>578</v>
      </c>
      <c r="E79" s="8">
        <v>595</v>
      </c>
      <c r="F79" s="8">
        <v>608</v>
      </c>
      <c r="G79" s="76">
        <v>613</v>
      </c>
      <c r="H79" s="10">
        <f t="shared" si="0"/>
        <v>1.023008849557522</v>
      </c>
      <c r="I79" s="9">
        <f t="shared" si="9"/>
        <v>1.0294117647058822</v>
      </c>
      <c r="J79" s="49">
        <f t="shared" si="10"/>
        <v>1.0218487394957982</v>
      </c>
      <c r="K79" s="10">
        <f t="shared" si="10"/>
        <v>1.0082236842105263</v>
      </c>
      <c r="L79" s="53">
        <f t="shared" si="11"/>
        <v>1.0206232594924323</v>
      </c>
      <c r="M79"/>
    </row>
    <row r="80" spans="1:13" ht="12.75">
      <c r="A80" s="30">
        <v>107</v>
      </c>
      <c r="B80" s="26" t="s">
        <v>70</v>
      </c>
      <c r="C80" s="6">
        <v>422</v>
      </c>
      <c r="D80" s="6">
        <v>430</v>
      </c>
      <c r="E80" s="8">
        <v>438</v>
      </c>
      <c r="F80" s="8">
        <v>470</v>
      </c>
      <c r="G80" s="76">
        <v>495</v>
      </c>
      <c r="H80" s="10">
        <f t="shared" si="0"/>
        <v>1.018957345971564</v>
      </c>
      <c r="I80" s="9">
        <f t="shared" si="9"/>
        <v>1.0186046511627906</v>
      </c>
      <c r="J80" s="49">
        <f t="shared" si="10"/>
        <v>1.0730593607305936</v>
      </c>
      <c r="K80" s="10">
        <f t="shared" si="10"/>
        <v>1.053191489361702</v>
      </c>
      <c r="L80" s="53">
        <f t="shared" si="11"/>
        <v>1.0409532118066627</v>
      </c>
      <c r="M80"/>
    </row>
    <row r="81" spans="1:13" ht="12.75">
      <c r="A81" s="30">
        <v>110</v>
      </c>
      <c r="B81" s="26" t="s">
        <v>71</v>
      </c>
      <c r="C81" s="6">
        <v>3386</v>
      </c>
      <c r="D81" s="6">
        <v>3493</v>
      </c>
      <c r="E81" s="8">
        <v>3518</v>
      </c>
      <c r="F81" s="8">
        <v>3523</v>
      </c>
      <c r="G81" s="76">
        <v>3653</v>
      </c>
      <c r="H81" s="10">
        <f t="shared" si="0"/>
        <v>1.0316007088009451</v>
      </c>
      <c r="I81" s="9">
        <f t="shared" si="9"/>
        <v>1.0071571714858287</v>
      </c>
      <c r="J81" s="49">
        <f t="shared" si="10"/>
        <v>1.0014212620807277</v>
      </c>
      <c r="K81" s="10">
        <f t="shared" si="10"/>
        <v>1.03690036900369</v>
      </c>
      <c r="L81" s="53">
        <f t="shared" si="11"/>
        <v>1.0192698778427978</v>
      </c>
      <c r="M81"/>
    </row>
    <row r="82" spans="1:13" ht="13.5" thickBot="1">
      <c r="A82" s="30">
        <v>111</v>
      </c>
      <c r="B82" s="26" t="s">
        <v>72</v>
      </c>
      <c r="C82" s="6">
        <v>889</v>
      </c>
      <c r="D82" s="6">
        <v>906</v>
      </c>
      <c r="E82" s="8">
        <v>931</v>
      </c>
      <c r="F82" s="8">
        <v>946</v>
      </c>
      <c r="G82" s="76">
        <v>953</v>
      </c>
      <c r="H82" s="10">
        <f t="shared" si="0"/>
        <v>1.0191226096737909</v>
      </c>
      <c r="I82" s="9">
        <f t="shared" si="9"/>
        <v>1.0275938189845475</v>
      </c>
      <c r="J82" s="72">
        <f t="shared" si="10"/>
        <v>1.016111707841031</v>
      </c>
      <c r="K82" s="77">
        <f t="shared" si="10"/>
        <v>1.007399577167019</v>
      </c>
      <c r="L82" s="53">
        <f t="shared" si="11"/>
        <v>1.017556928416597</v>
      </c>
      <c r="M82"/>
    </row>
    <row r="83" spans="1:13" ht="12.75">
      <c r="A83" s="40"/>
      <c r="B83" s="35"/>
      <c r="C83" s="37"/>
      <c r="D83" s="37"/>
      <c r="E83" s="38"/>
      <c r="F83" s="38"/>
      <c r="G83" s="37"/>
      <c r="H83" s="39"/>
      <c r="I83" s="34"/>
      <c r="J83" s="51"/>
      <c r="K83" s="10"/>
      <c r="L83" s="54"/>
      <c r="M83"/>
    </row>
    <row r="84" spans="1:13" ht="12.75">
      <c r="A84" s="41"/>
      <c r="B84" s="36" t="s">
        <v>232</v>
      </c>
      <c r="C84" s="6">
        <f>SUM(C66:C82)</f>
        <v>25368</v>
      </c>
      <c r="D84" s="6">
        <f>SUM(D66:D82)</f>
        <v>25960</v>
      </c>
      <c r="E84" s="6">
        <f>SUM(E66:E82)</f>
        <v>26266</v>
      </c>
      <c r="F84" s="6">
        <f>SUM(F66:F82)</f>
        <v>26685</v>
      </c>
      <c r="G84" s="6">
        <f>SUM(G66:G82)</f>
        <v>27315</v>
      </c>
      <c r="H84" s="10">
        <f>D84/C84</f>
        <v>1.0233364869126458</v>
      </c>
      <c r="I84" s="9">
        <f>E84/D84</f>
        <v>1.0117873651771956</v>
      </c>
      <c r="J84" s="49">
        <f>F84/E84</f>
        <v>1.01595218152745</v>
      </c>
      <c r="K84" s="10">
        <f>G84/F84</f>
        <v>1.0236087689713322</v>
      </c>
      <c r="L84" s="53">
        <f t="shared" si="11"/>
        <v>1.0186712006471559</v>
      </c>
      <c r="M84"/>
    </row>
    <row r="85" spans="1:13" ht="13.5" thickBot="1">
      <c r="A85" s="42"/>
      <c r="B85" s="27"/>
      <c r="C85" s="13"/>
      <c r="D85" s="13"/>
      <c r="E85" s="7"/>
      <c r="F85" s="7"/>
      <c r="G85" s="13"/>
      <c r="H85" s="14"/>
      <c r="I85" s="15"/>
      <c r="J85" s="50"/>
      <c r="K85" s="14"/>
      <c r="L85" s="55"/>
      <c r="M85"/>
    </row>
    <row r="86" spans="2:13" ht="12.75">
      <c r="B86" s="28"/>
      <c r="C86" s="58"/>
      <c r="D86" s="58"/>
      <c r="G86" s="76"/>
      <c r="H86" s="49"/>
      <c r="I86" s="49"/>
      <c r="J86" s="49"/>
      <c r="K86" s="49"/>
      <c r="L86" s="59"/>
      <c r="M86"/>
    </row>
    <row r="87" spans="1:19" s="17" customFormat="1" ht="18">
      <c r="A87" s="94" t="s">
        <v>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16"/>
      <c r="Q87" s="21"/>
      <c r="R87" s="21"/>
      <c r="S87" s="28"/>
    </row>
    <row r="88" spans="1:12" ht="12.75">
      <c r="A88" s="95" t="s">
        <v>5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</row>
    <row r="89" spans="1:12" ht="13.5" thickBot="1">
      <c r="A89" s="99" t="s">
        <v>246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1:16" ht="12.75">
      <c r="A90" s="100" t="s">
        <v>0</v>
      </c>
      <c r="B90" s="102" t="s">
        <v>9</v>
      </c>
      <c r="C90" s="90" t="s">
        <v>247</v>
      </c>
      <c r="D90" s="90">
        <v>2001</v>
      </c>
      <c r="E90" s="90">
        <v>2002</v>
      </c>
      <c r="F90" s="90" t="s">
        <v>250</v>
      </c>
      <c r="G90" s="90" t="s">
        <v>252</v>
      </c>
      <c r="H90" s="96" t="s">
        <v>1</v>
      </c>
      <c r="I90" s="97"/>
      <c r="J90" s="97"/>
      <c r="K90" s="98"/>
      <c r="L90" s="1" t="s">
        <v>4</v>
      </c>
      <c r="M90"/>
      <c r="N90" s="18" t="s">
        <v>228</v>
      </c>
      <c r="O90" s="18"/>
      <c r="P90" s="18"/>
    </row>
    <row r="91" spans="1:16" ht="13.5" thickBot="1">
      <c r="A91" s="101"/>
      <c r="B91" s="103" t="s">
        <v>9</v>
      </c>
      <c r="C91" s="91"/>
      <c r="D91" s="91"/>
      <c r="E91" s="91"/>
      <c r="F91" s="91"/>
      <c r="G91" s="91"/>
      <c r="H91" s="75" t="s">
        <v>2</v>
      </c>
      <c r="I91" s="47" t="s">
        <v>3</v>
      </c>
      <c r="J91" s="47" t="s">
        <v>251</v>
      </c>
      <c r="K91" s="47" t="s">
        <v>253</v>
      </c>
      <c r="L91" s="48" t="s">
        <v>254</v>
      </c>
      <c r="M91"/>
      <c r="N91" s="18"/>
      <c r="O91" s="18" t="s">
        <v>2</v>
      </c>
      <c r="P91" s="19">
        <f>AVERAGE(H92:H117)</f>
        <v>1.0300968329464895</v>
      </c>
    </row>
    <row r="92" spans="1:16" ht="12.75">
      <c r="A92" s="4">
        <v>118</v>
      </c>
      <c r="B92" s="26" t="s">
        <v>73</v>
      </c>
      <c r="C92" s="6">
        <v>948</v>
      </c>
      <c r="D92" s="6">
        <v>971</v>
      </c>
      <c r="E92" s="8">
        <v>983</v>
      </c>
      <c r="F92" s="8">
        <v>1006</v>
      </c>
      <c r="G92" s="76">
        <v>1061</v>
      </c>
      <c r="H92" s="10">
        <f t="shared" si="0"/>
        <v>1.0242616033755274</v>
      </c>
      <c r="I92" s="9">
        <f>E92/D92</f>
        <v>1.012358393408857</v>
      </c>
      <c r="J92" s="49">
        <f>F92/E92</f>
        <v>1.0233977619532044</v>
      </c>
      <c r="K92" s="10">
        <f>G92/F92</f>
        <v>1.054671968190855</v>
      </c>
      <c r="L92" s="53">
        <f>AVERAGE(H92:K92)</f>
        <v>1.0286724317321108</v>
      </c>
      <c r="M92"/>
      <c r="N92" s="18"/>
      <c r="O92" s="20" t="s">
        <v>3</v>
      </c>
      <c r="P92" s="19">
        <f>AVERAGE(I92:I118)</f>
        <v>1.0105946700618367</v>
      </c>
    </row>
    <row r="93" spans="1:16" ht="12.75">
      <c r="A93" s="4">
        <v>119</v>
      </c>
      <c r="B93" s="26" t="s">
        <v>74</v>
      </c>
      <c r="C93" s="6">
        <v>569</v>
      </c>
      <c r="D93" s="6">
        <v>567</v>
      </c>
      <c r="E93" s="8">
        <v>558</v>
      </c>
      <c r="F93" s="8">
        <v>567</v>
      </c>
      <c r="G93" s="76">
        <v>591</v>
      </c>
      <c r="H93" s="10">
        <f t="shared" si="0"/>
        <v>0.9964850615114236</v>
      </c>
      <c r="I93" s="9">
        <f>E93/D93</f>
        <v>0.9841269841269841</v>
      </c>
      <c r="J93" s="49">
        <f aca="true" t="shared" si="12" ref="J93:J119">F93/E93</f>
        <v>1.0161290322580645</v>
      </c>
      <c r="K93" s="10">
        <f aca="true" t="shared" si="13" ref="K93:K119">G93/F93</f>
        <v>1.0423280423280423</v>
      </c>
      <c r="L93" s="53">
        <f aca="true" t="shared" si="14" ref="L93:L119">AVERAGE(H93:K93)</f>
        <v>1.0097672800561286</v>
      </c>
      <c r="M93"/>
      <c r="O93" s="20" t="s">
        <v>251</v>
      </c>
      <c r="P93" s="19">
        <f>AVERAGE(J92:J117)</f>
        <v>1.0058214774082186</v>
      </c>
    </row>
    <row r="94" spans="1:13" ht="12.75">
      <c r="A94" s="4">
        <v>120</v>
      </c>
      <c r="B94" s="26" t="s">
        <v>75</v>
      </c>
      <c r="C94" s="6">
        <v>358</v>
      </c>
      <c r="D94" s="6">
        <v>364</v>
      </c>
      <c r="E94" s="8">
        <v>378</v>
      </c>
      <c r="F94" s="8">
        <v>382</v>
      </c>
      <c r="G94" s="76">
        <v>389</v>
      </c>
      <c r="H94" s="10">
        <f aca="true" t="shared" si="15" ref="H94:H175">D94/C94</f>
        <v>1.0167597765363128</v>
      </c>
      <c r="I94" s="9">
        <f aca="true" t="shared" si="16" ref="I94:K175">E94/D94</f>
        <v>1.0384615384615385</v>
      </c>
      <c r="J94" s="49">
        <f t="shared" si="12"/>
        <v>1.0105820105820107</v>
      </c>
      <c r="K94" s="10">
        <f t="shared" si="13"/>
        <v>1.0183246073298429</v>
      </c>
      <c r="L94" s="53">
        <f t="shared" si="14"/>
        <v>1.0210319832274262</v>
      </c>
      <c r="M94"/>
    </row>
    <row r="95" spans="1:14" ht="12.75">
      <c r="A95" s="4">
        <v>123</v>
      </c>
      <c r="B95" s="26" t="s">
        <v>76</v>
      </c>
      <c r="C95" s="6">
        <v>1513</v>
      </c>
      <c r="D95" s="6">
        <v>1544</v>
      </c>
      <c r="E95" s="8">
        <v>1556</v>
      </c>
      <c r="F95" s="8">
        <v>1563</v>
      </c>
      <c r="G95" s="76">
        <v>1614</v>
      </c>
      <c r="H95" s="10">
        <f t="shared" si="15"/>
        <v>1.0204890945142102</v>
      </c>
      <c r="I95" s="9">
        <f t="shared" si="16"/>
        <v>1.0077720207253886</v>
      </c>
      <c r="J95" s="49">
        <f t="shared" si="12"/>
        <v>1.0044987146529563</v>
      </c>
      <c r="K95" s="10">
        <f t="shared" si="13"/>
        <v>1.0326295585412668</v>
      </c>
      <c r="L95" s="53">
        <f t="shared" si="14"/>
        <v>1.0163473471084554</v>
      </c>
      <c r="M95"/>
      <c r="N95" s="18" t="s">
        <v>6</v>
      </c>
    </row>
    <row r="96" spans="1:18" ht="12.75">
      <c r="A96" s="4">
        <v>124</v>
      </c>
      <c r="B96" s="26" t="s">
        <v>77</v>
      </c>
      <c r="C96" s="6">
        <v>518</v>
      </c>
      <c r="D96" s="6">
        <v>524</v>
      </c>
      <c r="E96" s="8">
        <v>531</v>
      </c>
      <c r="F96" s="8">
        <v>551</v>
      </c>
      <c r="G96" s="76">
        <v>565</v>
      </c>
      <c r="H96" s="10">
        <f t="shared" si="15"/>
        <v>1.0115830115830116</v>
      </c>
      <c r="I96" s="9">
        <f t="shared" si="16"/>
        <v>1.0133587786259541</v>
      </c>
      <c r="J96" s="49">
        <f t="shared" si="12"/>
        <v>1.0376647834274952</v>
      </c>
      <c r="K96" s="10">
        <f t="shared" si="13"/>
        <v>1.0254083484573502</v>
      </c>
      <c r="L96" s="53">
        <f t="shared" si="14"/>
        <v>1.0220037305234528</v>
      </c>
      <c r="M96"/>
      <c r="O96" s="18" t="s">
        <v>2</v>
      </c>
      <c r="P96" s="19">
        <f>MAX(H92:H118)</f>
        <v>1.1029411764705883</v>
      </c>
      <c r="Q96" s="21" t="s">
        <v>0</v>
      </c>
      <c r="R96" s="21">
        <v>161</v>
      </c>
    </row>
    <row r="97" spans="1:18" ht="12.75">
      <c r="A97" s="4">
        <v>125</v>
      </c>
      <c r="B97" s="26" t="s">
        <v>78</v>
      </c>
      <c r="C97" s="6">
        <v>899</v>
      </c>
      <c r="D97" s="6">
        <v>917</v>
      </c>
      <c r="E97" s="8">
        <v>953</v>
      </c>
      <c r="F97" s="8">
        <v>978</v>
      </c>
      <c r="G97" s="76">
        <v>983</v>
      </c>
      <c r="H97" s="10">
        <f t="shared" si="15"/>
        <v>1.0200222469410456</v>
      </c>
      <c r="I97" s="9">
        <f t="shared" si="16"/>
        <v>1.0392584514721919</v>
      </c>
      <c r="J97" s="49">
        <f t="shared" si="12"/>
        <v>1.0262329485834207</v>
      </c>
      <c r="K97" s="10">
        <f t="shared" si="13"/>
        <v>1.0051124744376279</v>
      </c>
      <c r="L97" s="53">
        <f t="shared" si="14"/>
        <v>1.0226565303585717</v>
      </c>
      <c r="M97"/>
      <c r="O97" s="20" t="s">
        <v>3</v>
      </c>
      <c r="P97" s="19">
        <f>MAX(I92:I118)</f>
        <v>1.0522875816993464</v>
      </c>
      <c r="Q97" s="21" t="s">
        <v>0</v>
      </c>
      <c r="R97" s="21">
        <v>147</v>
      </c>
    </row>
    <row r="98" spans="1:18" ht="12.75">
      <c r="A98" s="4">
        <v>128</v>
      </c>
      <c r="B98" s="26" t="s">
        <v>79</v>
      </c>
      <c r="C98" s="6">
        <v>3169</v>
      </c>
      <c r="D98" s="6">
        <v>3340</v>
      </c>
      <c r="E98" s="8">
        <v>3404</v>
      </c>
      <c r="F98" s="8">
        <v>3568</v>
      </c>
      <c r="G98" s="76">
        <v>3690</v>
      </c>
      <c r="H98" s="10">
        <f t="shared" si="15"/>
        <v>1.0539602398232881</v>
      </c>
      <c r="I98" s="9">
        <f t="shared" si="16"/>
        <v>1.0191616766467066</v>
      </c>
      <c r="J98" s="49">
        <f t="shared" si="12"/>
        <v>1.0481786133960047</v>
      </c>
      <c r="K98" s="10">
        <f t="shared" si="13"/>
        <v>1.0341928251121075</v>
      </c>
      <c r="L98" s="53">
        <f t="shared" si="14"/>
        <v>1.0388733387445268</v>
      </c>
      <c r="M98"/>
      <c r="O98" s="20" t="s">
        <v>251</v>
      </c>
      <c r="P98" s="19">
        <f>MAX(J92:J117)</f>
        <v>1.0481786133960047</v>
      </c>
      <c r="Q98" s="21" t="s">
        <v>0</v>
      </c>
      <c r="R98" s="21">
        <v>128</v>
      </c>
    </row>
    <row r="99" spans="1:13" ht="12.75">
      <c r="A99" s="4">
        <v>129</v>
      </c>
      <c r="B99" s="26" t="s">
        <v>80</v>
      </c>
      <c r="C99" s="6">
        <v>848</v>
      </c>
      <c r="D99" s="6">
        <v>859</v>
      </c>
      <c r="E99" s="8">
        <v>853</v>
      </c>
      <c r="F99" s="8">
        <v>850</v>
      </c>
      <c r="G99" s="76">
        <v>879</v>
      </c>
      <c r="H99" s="10">
        <f t="shared" si="15"/>
        <v>1.0129716981132075</v>
      </c>
      <c r="I99" s="9">
        <f t="shared" si="16"/>
        <v>0.9930151338766007</v>
      </c>
      <c r="J99" s="49">
        <f t="shared" si="12"/>
        <v>0.9964830011723329</v>
      </c>
      <c r="K99" s="10">
        <f t="shared" si="13"/>
        <v>1.0341176470588236</v>
      </c>
      <c r="L99" s="53">
        <f t="shared" si="14"/>
        <v>1.009146870055241</v>
      </c>
      <c r="M99"/>
    </row>
    <row r="100" spans="1:14" ht="12.75">
      <c r="A100" s="4">
        <v>130</v>
      </c>
      <c r="B100" s="26" t="s">
        <v>81</v>
      </c>
      <c r="C100" s="6">
        <v>424</v>
      </c>
      <c r="D100" s="6">
        <v>439</v>
      </c>
      <c r="E100" s="8">
        <v>426</v>
      </c>
      <c r="F100" s="8">
        <v>434</v>
      </c>
      <c r="G100" s="76">
        <v>453</v>
      </c>
      <c r="H100" s="10">
        <f t="shared" si="15"/>
        <v>1.0353773584905661</v>
      </c>
      <c r="I100" s="9">
        <f t="shared" si="16"/>
        <v>0.9703872437357631</v>
      </c>
      <c r="J100" s="49">
        <f t="shared" si="12"/>
        <v>1.0187793427230047</v>
      </c>
      <c r="K100" s="10">
        <f t="shared" si="13"/>
        <v>1.043778801843318</v>
      </c>
      <c r="L100" s="53">
        <f t="shared" si="14"/>
        <v>1.0170806866981632</v>
      </c>
      <c r="M100"/>
      <c r="N100" s="18" t="s">
        <v>7</v>
      </c>
    </row>
    <row r="101" spans="1:18" ht="12.75">
      <c r="A101" s="4">
        <v>133</v>
      </c>
      <c r="B101" s="26" t="s">
        <v>82</v>
      </c>
      <c r="C101" s="6">
        <v>1944</v>
      </c>
      <c r="D101" s="6">
        <v>1971</v>
      </c>
      <c r="E101" s="8">
        <v>1969</v>
      </c>
      <c r="F101" s="8">
        <v>1986</v>
      </c>
      <c r="G101" s="76">
        <v>2066</v>
      </c>
      <c r="H101" s="10">
        <f t="shared" si="15"/>
        <v>1.0138888888888888</v>
      </c>
      <c r="I101" s="9">
        <f t="shared" si="16"/>
        <v>0.9989852866565195</v>
      </c>
      <c r="J101" s="49">
        <f t="shared" si="12"/>
        <v>1.0086338242762825</v>
      </c>
      <c r="K101" s="10">
        <f t="shared" si="13"/>
        <v>1.040281973816717</v>
      </c>
      <c r="L101" s="53">
        <f t="shared" si="14"/>
        <v>1.015447493409602</v>
      </c>
      <c r="M101"/>
      <c r="O101" s="18" t="s">
        <v>2</v>
      </c>
      <c r="P101" s="19">
        <f>MIN(H92:H118)</f>
        <v>0.9662261380323054</v>
      </c>
      <c r="Q101" s="21" t="s">
        <v>0</v>
      </c>
      <c r="R101" s="21">
        <v>146</v>
      </c>
    </row>
    <row r="102" spans="1:18" ht="12.75">
      <c r="A102" s="4">
        <v>134</v>
      </c>
      <c r="B102" s="26" t="s">
        <v>83</v>
      </c>
      <c r="C102" s="6">
        <v>524</v>
      </c>
      <c r="D102" s="6">
        <v>541</v>
      </c>
      <c r="E102" s="8">
        <v>558</v>
      </c>
      <c r="F102" s="8">
        <v>564</v>
      </c>
      <c r="G102" s="76">
        <v>566</v>
      </c>
      <c r="H102" s="10">
        <f t="shared" si="15"/>
        <v>1.032442748091603</v>
      </c>
      <c r="I102" s="9">
        <f t="shared" si="16"/>
        <v>1.0314232902033271</v>
      </c>
      <c r="J102" s="49">
        <f t="shared" si="12"/>
        <v>1.010752688172043</v>
      </c>
      <c r="K102" s="10">
        <f t="shared" si="13"/>
        <v>1.00354609929078</v>
      </c>
      <c r="L102" s="53">
        <f t="shared" si="14"/>
        <v>1.0195412064394382</v>
      </c>
      <c r="M102"/>
      <c r="O102" s="20" t="s">
        <v>3</v>
      </c>
      <c r="P102" s="19">
        <f>MIN(I92:I118)</f>
        <v>0.9558011049723757</v>
      </c>
      <c r="Q102" s="21" t="s">
        <v>0</v>
      </c>
      <c r="R102" s="21">
        <v>157</v>
      </c>
    </row>
    <row r="103" spans="1:18" ht="12.75">
      <c r="A103" s="4">
        <v>135</v>
      </c>
      <c r="B103" s="26" t="s">
        <v>84</v>
      </c>
      <c r="C103" s="6">
        <v>872</v>
      </c>
      <c r="D103" s="6">
        <v>907</v>
      </c>
      <c r="E103" s="8">
        <v>951</v>
      </c>
      <c r="F103" s="8">
        <v>977</v>
      </c>
      <c r="G103" s="76">
        <v>1032</v>
      </c>
      <c r="H103" s="10">
        <f t="shared" si="15"/>
        <v>1.040137614678899</v>
      </c>
      <c r="I103" s="9">
        <f t="shared" si="16"/>
        <v>1.0485115766262403</v>
      </c>
      <c r="J103" s="49">
        <f t="shared" si="12"/>
        <v>1.0273396424815984</v>
      </c>
      <c r="K103" s="10">
        <f t="shared" si="13"/>
        <v>1.0562947799385876</v>
      </c>
      <c r="L103" s="53">
        <f t="shared" si="14"/>
        <v>1.0430709034313312</v>
      </c>
      <c r="M103"/>
      <c r="O103" s="20" t="s">
        <v>251</v>
      </c>
      <c r="P103" s="19">
        <f>MIN(J92:J117)</f>
        <v>0.8015267175572519</v>
      </c>
      <c r="Q103" s="21" t="s">
        <v>0</v>
      </c>
      <c r="R103" s="21">
        <v>142</v>
      </c>
    </row>
    <row r="104" spans="1:13" ht="12.75">
      <c r="A104" s="4">
        <v>138</v>
      </c>
      <c r="B104" s="26" t="s">
        <v>85</v>
      </c>
      <c r="C104" s="6">
        <v>8466</v>
      </c>
      <c r="D104" s="6">
        <v>8580</v>
      </c>
      <c r="E104" s="8">
        <v>8571</v>
      </c>
      <c r="F104" s="8">
        <v>8611</v>
      </c>
      <c r="G104" s="76">
        <v>8887</v>
      </c>
      <c r="H104" s="10">
        <f t="shared" si="15"/>
        <v>1.0134656272147413</v>
      </c>
      <c r="I104" s="9">
        <f t="shared" si="16"/>
        <v>0.9989510489510489</v>
      </c>
      <c r="J104" s="49">
        <f t="shared" si="12"/>
        <v>1.0046669000116673</v>
      </c>
      <c r="K104" s="10">
        <f t="shared" si="13"/>
        <v>1.032052026477761</v>
      </c>
      <c r="L104" s="53">
        <f t="shared" si="14"/>
        <v>1.0122839006638045</v>
      </c>
      <c r="M104"/>
    </row>
    <row r="105" spans="1:13" ht="12.75">
      <c r="A105" s="4">
        <v>140</v>
      </c>
      <c r="B105" s="26" t="s">
        <v>86</v>
      </c>
      <c r="C105" s="6">
        <v>871</v>
      </c>
      <c r="D105" s="6">
        <v>919</v>
      </c>
      <c r="E105" s="8">
        <v>938</v>
      </c>
      <c r="F105" s="8">
        <v>943</v>
      </c>
      <c r="G105" s="76">
        <v>958</v>
      </c>
      <c r="H105" s="10">
        <f t="shared" si="15"/>
        <v>1.0551090700344432</v>
      </c>
      <c r="I105" s="9">
        <f t="shared" si="16"/>
        <v>1.0206746463547334</v>
      </c>
      <c r="J105" s="49">
        <f t="shared" si="12"/>
        <v>1.0053304904051172</v>
      </c>
      <c r="K105" s="10">
        <f t="shared" si="13"/>
        <v>1.0159066808059385</v>
      </c>
      <c r="L105" s="53">
        <f t="shared" si="14"/>
        <v>1.024255221900058</v>
      </c>
      <c r="M105"/>
    </row>
    <row r="106" spans="1:13" ht="12.75">
      <c r="A106" s="4">
        <v>141</v>
      </c>
      <c r="B106" s="26" t="s">
        <v>87</v>
      </c>
      <c r="C106" s="6">
        <v>789</v>
      </c>
      <c r="D106" s="6">
        <v>802</v>
      </c>
      <c r="E106" s="8">
        <v>817</v>
      </c>
      <c r="F106" s="8">
        <v>835</v>
      </c>
      <c r="G106" s="76">
        <v>858</v>
      </c>
      <c r="H106" s="10">
        <f t="shared" si="15"/>
        <v>1.0164765525982256</v>
      </c>
      <c r="I106" s="9">
        <f t="shared" si="16"/>
        <v>1.0187032418952617</v>
      </c>
      <c r="J106" s="49">
        <f t="shared" si="12"/>
        <v>1.02203182374541</v>
      </c>
      <c r="K106" s="10">
        <f t="shared" si="13"/>
        <v>1.0275449101796408</v>
      </c>
      <c r="L106" s="53">
        <f t="shared" si="14"/>
        <v>1.0211891321046345</v>
      </c>
      <c r="M106"/>
    </row>
    <row r="107" spans="1:13" ht="12.75">
      <c r="A107" s="4">
        <v>142</v>
      </c>
      <c r="B107" s="26" t="s">
        <v>88</v>
      </c>
      <c r="C107" s="6">
        <v>869</v>
      </c>
      <c r="D107" s="6">
        <v>889</v>
      </c>
      <c r="E107" s="8">
        <v>917</v>
      </c>
      <c r="F107" s="8">
        <v>735</v>
      </c>
      <c r="G107" s="76">
        <v>757</v>
      </c>
      <c r="H107" s="10">
        <f t="shared" si="15"/>
        <v>1.0230149597238205</v>
      </c>
      <c r="I107" s="9">
        <f t="shared" si="16"/>
        <v>1.031496062992126</v>
      </c>
      <c r="J107" s="49">
        <f t="shared" si="12"/>
        <v>0.8015267175572519</v>
      </c>
      <c r="K107" s="10">
        <f t="shared" si="13"/>
        <v>1.0299319727891156</v>
      </c>
      <c r="L107" s="53">
        <f t="shared" si="14"/>
        <v>0.9714924282655784</v>
      </c>
      <c r="M107"/>
    </row>
    <row r="108" spans="1:13" ht="12.75">
      <c r="A108" s="4">
        <v>145</v>
      </c>
      <c r="B108" s="26" t="s">
        <v>89</v>
      </c>
      <c r="C108" s="6">
        <v>1655</v>
      </c>
      <c r="D108" s="6">
        <v>1769</v>
      </c>
      <c r="E108" s="8">
        <v>1851</v>
      </c>
      <c r="F108" s="8">
        <v>1908</v>
      </c>
      <c r="G108" s="76">
        <v>1985</v>
      </c>
      <c r="H108" s="10">
        <f t="shared" si="15"/>
        <v>1.068882175226586</v>
      </c>
      <c r="I108" s="9">
        <f t="shared" si="16"/>
        <v>1.0463538722442058</v>
      </c>
      <c r="J108" s="49">
        <f t="shared" si="12"/>
        <v>1.0307941653160453</v>
      </c>
      <c r="K108" s="10">
        <f t="shared" si="13"/>
        <v>1.040356394129979</v>
      </c>
      <c r="L108" s="53">
        <f t="shared" si="14"/>
        <v>1.046596651729204</v>
      </c>
      <c r="M108"/>
    </row>
    <row r="109" spans="1:13" ht="12.75">
      <c r="A109" s="4">
        <v>146</v>
      </c>
      <c r="B109" s="26" t="s">
        <v>90</v>
      </c>
      <c r="C109" s="6">
        <v>681</v>
      </c>
      <c r="D109" s="6">
        <v>658</v>
      </c>
      <c r="E109" s="8">
        <v>654</v>
      </c>
      <c r="F109" s="8">
        <v>636</v>
      </c>
      <c r="G109" s="76">
        <v>635</v>
      </c>
      <c r="H109" s="10">
        <f t="shared" si="15"/>
        <v>0.9662261380323054</v>
      </c>
      <c r="I109" s="9">
        <f t="shared" si="16"/>
        <v>0.993920972644377</v>
      </c>
      <c r="J109" s="49">
        <f t="shared" si="12"/>
        <v>0.9724770642201835</v>
      </c>
      <c r="K109" s="10">
        <f t="shared" si="13"/>
        <v>0.9984276729559748</v>
      </c>
      <c r="L109" s="53">
        <f t="shared" si="14"/>
        <v>0.9827629619632102</v>
      </c>
      <c r="M109"/>
    </row>
    <row r="110" spans="1:13" ht="12.75">
      <c r="A110" s="4">
        <v>147</v>
      </c>
      <c r="B110" s="26" t="s">
        <v>91</v>
      </c>
      <c r="C110" s="6">
        <v>144</v>
      </c>
      <c r="D110" s="6">
        <v>153</v>
      </c>
      <c r="E110" s="8">
        <v>161</v>
      </c>
      <c r="F110" s="8">
        <v>164</v>
      </c>
      <c r="G110" s="76">
        <v>181</v>
      </c>
      <c r="H110" s="10">
        <f t="shared" si="15"/>
        <v>1.0625</v>
      </c>
      <c r="I110" s="9">
        <f t="shared" si="16"/>
        <v>1.0522875816993464</v>
      </c>
      <c r="J110" s="49">
        <f t="shared" si="12"/>
        <v>1.0186335403726707</v>
      </c>
      <c r="K110" s="10">
        <f t="shared" si="13"/>
        <v>1.103658536585366</v>
      </c>
      <c r="L110" s="53">
        <f t="shared" si="14"/>
        <v>1.0592699146643456</v>
      </c>
      <c r="M110"/>
    </row>
    <row r="111" spans="1:13" ht="12.75">
      <c r="A111" s="4">
        <v>150</v>
      </c>
      <c r="B111" s="26" t="s">
        <v>92</v>
      </c>
      <c r="C111" s="6">
        <v>1893</v>
      </c>
      <c r="D111" s="6">
        <v>1913</v>
      </c>
      <c r="E111" s="8">
        <v>1969</v>
      </c>
      <c r="F111" s="8">
        <v>1977</v>
      </c>
      <c r="G111" s="76">
        <v>2040</v>
      </c>
      <c r="H111" s="10">
        <f t="shared" si="15"/>
        <v>1.0105652403592182</v>
      </c>
      <c r="I111" s="9">
        <f t="shared" si="16"/>
        <v>1.029273392577104</v>
      </c>
      <c r="J111" s="49">
        <f t="shared" si="12"/>
        <v>1.0040629761300153</v>
      </c>
      <c r="K111" s="10">
        <f t="shared" si="13"/>
        <v>1.031866464339909</v>
      </c>
      <c r="L111" s="53">
        <f t="shared" si="14"/>
        <v>1.0189420183515616</v>
      </c>
      <c r="M111"/>
    </row>
    <row r="112" spans="1:13" ht="12.75">
      <c r="A112" s="4">
        <v>155</v>
      </c>
      <c r="B112" s="26" t="s">
        <v>93</v>
      </c>
      <c r="C112" s="6">
        <v>1380</v>
      </c>
      <c r="D112" s="6">
        <v>1410</v>
      </c>
      <c r="E112" s="8">
        <v>1395</v>
      </c>
      <c r="F112" s="8">
        <v>1367</v>
      </c>
      <c r="G112" s="76">
        <v>1407</v>
      </c>
      <c r="H112" s="10">
        <f t="shared" si="15"/>
        <v>1.0217391304347827</v>
      </c>
      <c r="I112" s="9">
        <f t="shared" si="16"/>
        <v>0.9893617021276596</v>
      </c>
      <c r="J112" s="49">
        <f t="shared" si="12"/>
        <v>0.9799283154121864</v>
      </c>
      <c r="K112" s="10">
        <f t="shared" si="13"/>
        <v>1.0292611558156548</v>
      </c>
      <c r="L112" s="53">
        <f t="shared" si="14"/>
        <v>1.005072575947571</v>
      </c>
      <c r="M112"/>
    </row>
    <row r="113" spans="1:13" ht="12.75">
      <c r="A113" s="4">
        <v>156</v>
      </c>
      <c r="B113" s="26" t="s">
        <v>94</v>
      </c>
      <c r="C113" s="6">
        <v>650</v>
      </c>
      <c r="D113" s="6">
        <v>678</v>
      </c>
      <c r="E113" s="8">
        <v>683</v>
      </c>
      <c r="F113" s="8">
        <v>674</v>
      </c>
      <c r="G113" s="76">
        <v>697</v>
      </c>
      <c r="H113" s="10">
        <f t="shared" si="15"/>
        <v>1.043076923076923</v>
      </c>
      <c r="I113" s="9">
        <f t="shared" si="16"/>
        <v>1.0073746312684366</v>
      </c>
      <c r="J113" s="49">
        <f t="shared" si="12"/>
        <v>0.986822840409956</v>
      </c>
      <c r="K113" s="10">
        <f t="shared" si="13"/>
        <v>1.0341246290801187</v>
      </c>
      <c r="L113" s="53">
        <f t="shared" si="14"/>
        <v>1.0178497559588586</v>
      </c>
      <c r="M113"/>
    </row>
    <row r="114" spans="1:13" ht="12.75">
      <c r="A114" s="4">
        <v>157</v>
      </c>
      <c r="B114" s="26" t="s">
        <v>95</v>
      </c>
      <c r="C114" s="6">
        <v>361</v>
      </c>
      <c r="D114" s="6">
        <v>362</v>
      </c>
      <c r="E114" s="8">
        <v>346</v>
      </c>
      <c r="F114" s="8">
        <v>354</v>
      </c>
      <c r="G114" s="76">
        <v>381</v>
      </c>
      <c r="H114" s="10">
        <f t="shared" si="15"/>
        <v>1.002770083102493</v>
      </c>
      <c r="I114" s="9">
        <f t="shared" si="16"/>
        <v>0.9558011049723757</v>
      </c>
      <c r="J114" s="49">
        <f t="shared" si="12"/>
        <v>1.023121387283237</v>
      </c>
      <c r="K114" s="10">
        <f t="shared" si="13"/>
        <v>1.076271186440678</v>
      </c>
      <c r="L114" s="53">
        <f t="shared" si="14"/>
        <v>1.014490940449696</v>
      </c>
      <c r="M114"/>
    </row>
    <row r="115" spans="1:13" ht="12.75">
      <c r="A115" s="4">
        <v>160</v>
      </c>
      <c r="B115" s="26" t="s">
        <v>96</v>
      </c>
      <c r="C115" s="6">
        <v>837</v>
      </c>
      <c r="D115" s="6">
        <v>876</v>
      </c>
      <c r="E115" s="8">
        <v>874</v>
      </c>
      <c r="F115" s="8">
        <v>886</v>
      </c>
      <c r="G115" s="76">
        <v>901</v>
      </c>
      <c r="H115" s="10">
        <f t="shared" si="15"/>
        <v>1.0465949820788532</v>
      </c>
      <c r="I115" s="9">
        <f t="shared" si="16"/>
        <v>0.997716894977169</v>
      </c>
      <c r="J115" s="49">
        <f t="shared" si="12"/>
        <v>1.0137299771167048</v>
      </c>
      <c r="K115" s="10">
        <f t="shared" si="13"/>
        <v>1.0169300225733635</v>
      </c>
      <c r="L115" s="53">
        <f t="shared" si="14"/>
        <v>1.0187429691865226</v>
      </c>
      <c r="M115"/>
    </row>
    <row r="116" spans="1:13" ht="12.75">
      <c r="A116" s="4">
        <v>161</v>
      </c>
      <c r="B116" s="26" t="s">
        <v>97</v>
      </c>
      <c r="C116" s="6">
        <v>204</v>
      </c>
      <c r="D116" s="6">
        <v>225</v>
      </c>
      <c r="E116" s="8">
        <v>226</v>
      </c>
      <c r="F116" s="8">
        <v>235</v>
      </c>
      <c r="G116" s="76">
        <v>236</v>
      </c>
      <c r="H116" s="10">
        <f t="shared" si="15"/>
        <v>1.1029411764705883</v>
      </c>
      <c r="I116" s="9">
        <f t="shared" si="16"/>
        <v>1.0044444444444445</v>
      </c>
      <c r="J116" s="49">
        <f t="shared" si="12"/>
        <v>1.0398230088495575</v>
      </c>
      <c r="K116" s="10">
        <f t="shared" si="13"/>
        <v>1.004255319148936</v>
      </c>
      <c r="L116" s="53">
        <f t="shared" si="14"/>
        <v>1.0378659872283817</v>
      </c>
      <c r="M116"/>
    </row>
    <row r="117" spans="1:13" ht="13.5" thickBot="1">
      <c r="A117" s="4">
        <v>162</v>
      </c>
      <c r="B117" s="26" t="s">
        <v>98</v>
      </c>
      <c r="C117" s="6">
        <v>438</v>
      </c>
      <c r="D117" s="6">
        <v>469</v>
      </c>
      <c r="E117" s="8">
        <v>456</v>
      </c>
      <c r="F117" s="8">
        <v>465</v>
      </c>
      <c r="G117" s="76">
        <v>485</v>
      </c>
      <c r="H117" s="10">
        <f t="shared" si="15"/>
        <v>1.0707762557077625</v>
      </c>
      <c r="I117" s="9">
        <f t="shared" si="16"/>
        <v>0.9722814498933902</v>
      </c>
      <c r="J117" s="72">
        <f t="shared" si="12"/>
        <v>1.019736842105263</v>
      </c>
      <c r="K117" s="10">
        <f t="shared" si="13"/>
        <v>1.043010752688172</v>
      </c>
      <c r="L117" s="53">
        <f t="shared" si="14"/>
        <v>1.026451325098647</v>
      </c>
      <c r="M117"/>
    </row>
    <row r="118" spans="1:13" ht="12.75">
      <c r="A118" s="40"/>
      <c r="B118" s="35"/>
      <c r="C118" s="37"/>
      <c r="D118" s="37"/>
      <c r="E118" s="38"/>
      <c r="F118" s="38"/>
      <c r="G118" s="38"/>
      <c r="H118" s="39"/>
      <c r="I118" s="34"/>
      <c r="J118" s="51"/>
      <c r="K118" s="39"/>
      <c r="L118" s="54"/>
      <c r="M118"/>
    </row>
    <row r="119" spans="1:13" ht="12.75">
      <c r="A119" s="41"/>
      <c r="B119" s="26" t="s">
        <v>235</v>
      </c>
      <c r="C119" s="6">
        <f>SUM(C92:C117)</f>
        <v>31824</v>
      </c>
      <c r="D119" s="6">
        <f>SUM(D92:D117)</f>
        <v>32647</v>
      </c>
      <c r="E119" s="6">
        <f>SUM(E92:E117)</f>
        <v>32978</v>
      </c>
      <c r="F119" s="6">
        <f>SUM(F92:F117)</f>
        <v>33216</v>
      </c>
      <c r="G119" s="6">
        <f>SUM(G92:G117)</f>
        <v>34297</v>
      </c>
      <c r="H119" s="10">
        <f>D119/C119</f>
        <v>1.0258609854198089</v>
      </c>
      <c r="I119" s="9">
        <f>E119/D119</f>
        <v>1.0101387570067695</v>
      </c>
      <c r="J119" s="49">
        <f t="shared" si="12"/>
        <v>1.0072169325004547</v>
      </c>
      <c r="K119" s="10">
        <f t="shared" si="13"/>
        <v>1.032544556840077</v>
      </c>
      <c r="L119" s="53">
        <f t="shared" si="14"/>
        <v>1.0189403079417776</v>
      </c>
      <c r="M119"/>
    </row>
    <row r="120" spans="1:13" ht="13.5" thickBot="1">
      <c r="A120" s="42"/>
      <c r="B120" s="27"/>
      <c r="C120" s="13"/>
      <c r="D120" s="13"/>
      <c r="E120" s="7"/>
      <c r="F120" s="7"/>
      <c r="G120" s="7"/>
      <c r="H120" s="14"/>
      <c r="I120" s="15"/>
      <c r="J120" s="50"/>
      <c r="K120" s="14"/>
      <c r="L120" s="55"/>
      <c r="M120"/>
    </row>
    <row r="121" spans="2:13" ht="12.75">
      <c r="B121" s="28"/>
      <c r="C121" s="58"/>
      <c r="D121" s="58"/>
      <c r="H121" s="49"/>
      <c r="I121" s="49"/>
      <c r="J121" s="49"/>
      <c r="K121" s="49"/>
      <c r="L121" s="59"/>
      <c r="M121"/>
    </row>
    <row r="122" spans="1:13" ht="18">
      <c r="A122" s="94" t="s">
        <v>8</v>
      </c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/>
    </row>
    <row r="123" spans="1:13" ht="12.75">
      <c r="A123" s="95" t="s">
        <v>5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/>
    </row>
    <row r="124" spans="1:13" ht="13.5" thickBot="1">
      <c r="A124" s="99" t="s">
        <v>246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/>
    </row>
    <row r="125" spans="1:16" ht="12.75">
      <c r="A125" s="100" t="s">
        <v>0</v>
      </c>
      <c r="B125" s="102" t="s">
        <v>9</v>
      </c>
      <c r="C125" s="90" t="s">
        <v>247</v>
      </c>
      <c r="D125" s="90">
        <v>2001</v>
      </c>
      <c r="E125" s="90">
        <v>2002</v>
      </c>
      <c r="F125" s="90" t="s">
        <v>250</v>
      </c>
      <c r="G125" s="104" t="s">
        <v>252</v>
      </c>
      <c r="H125" s="96" t="s">
        <v>1</v>
      </c>
      <c r="I125" s="97"/>
      <c r="J125" s="97"/>
      <c r="K125" s="98"/>
      <c r="L125" s="1" t="s">
        <v>4</v>
      </c>
      <c r="M125"/>
      <c r="N125" s="18" t="s">
        <v>228</v>
      </c>
      <c r="O125" s="18"/>
      <c r="P125" s="18"/>
    </row>
    <row r="126" spans="1:16" ht="13.5" thickBot="1">
      <c r="A126" s="101"/>
      <c r="B126" s="103" t="s">
        <v>9</v>
      </c>
      <c r="C126" s="91"/>
      <c r="D126" s="91"/>
      <c r="E126" s="91"/>
      <c r="F126" s="91"/>
      <c r="G126" s="105"/>
      <c r="H126" s="75" t="s">
        <v>2</v>
      </c>
      <c r="I126" s="47" t="s">
        <v>3</v>
      </c>
      <c r="J126" s="47" t="s">
        <v>251</v>
      </c>
      <c r="K126" s="47" t="s">
        <v>253</v>
      </c>
      <c r="L126" s="48" t="s">
        <v>254</v>
      </c>
      <c r="M126"/>
      <c r="N126" s="18"/>
      <c r="O126" s="18" t="s">
        <v>2</v>
      </c>
      <c r="P126" s="19">
        <f>AVERAGE(H127:H153)</f>
        <v>1.0042683196963766</v>
      </c>
    </row>
    <row r="127" spans="1:16" ht="12.75">
      <c r="A127" s="4">
        <v>172</v>
      </c>
      <c r="B127" s="26" t="s">
        <v>99</v>
      </c>
      <c r="C127" s="6">
        <v>1545</v>
      </c>
      <c r="D127" s="6">
        <v>1560</v>
      </c>
      <c r="E127" s="8">
        <v>1537</v>
      </c>
      <c r="F127">
        <v>1516</v>
      </c>
      <c r="G127" s="6">
        <v>1553</v>
      </c>
      <c r="H127" s="10">
        <f t="shared" si="15"/>
        <v>1.0097087378640777</v>
      </c>
      <c r="I127" s="9">
        <f t="shared" si="16"/>
        <v>0.9852564102564103</v>
      </c>
      <c r="J127" s="9">
        <f t="shared" si="16"/>
        <v>0.9863370201691607</v>
      </c>
      <c r="K127" s="9">
        <f t="shared" si="16"/>
        <v>1.024406332453826</v>
      </c>
      <c r="L127" s="53">
        <f>AVERAGE(H127:K127)</f>
        <v>1.0014271251858686</v>
      </c>
      <c r="M127"/>
      <c r="N127" s="18"/>
      <c r="O127" s="20" t="s">
        <v>3</v>
      </c>
      <c r="P127" s="19">
        <f>AVERAGE(I127:I153)</f>
        <v>1.0017514655852982</v>
      </c>
    </row>
    <row r="128" spans="1:16" ht="12.75">
      <c r="A128" s="4">
        <v>173</v>
      </c>
      <c r="B128" s="26" t="s">
        <v>100</v>
      </c>
      <c r="C128" s="6">
        <v>405</v>
      </c>
      <c r="D128" s="6">
        <v>311</v>
      </c>
      <c r="E128" s="8">
        <v>323</v>
      </c>
      <c r="F128">
        <v>320</v>
      </c>
      <c r="G128" s="6">
        <v>323</v>
      </c>
      <c r="H128" s="10">
        <f t="shared" si="15"/>
        <v>0.7679012345679013</v>
      </c>
      <c r="I128" s="9">
        <f t="shared" si="16"/>
        <v>1.0385852090032155</v>
      </c>
      <c r="J128" s="9">
        <f t="shared" si="16"/>
        <v>0.9907120743034056</v>
      </c>
      <c r="K128" s="9">
        <f t="shared" si="16"/>
        <v>1.009375</v>
      </c>
      <c r="L128" s="53">
        <f aca="true" t="shared" si="17" ref="L128:L155">AVERAGE(H128:K128)</f>
        <v>0.9516433794686305</v>
      </c>
      <c r="M128"/>
      <c r="O128" s="20" t="s">
        <v>251</v>
      </c>
      <c r="P128" s="19">
        <f>AVERAGE(J127:J153)</f>
        <v>1.005466685338303</v>
      </c>
    </row>
    <row r="129" spans="1:13" ht="12.75">
      <c r="A129" s="4">
        <v>174</v>
      </c>
      <c r="B129" s="26" t="s">
        <v>101</v>
      </c>
      <c r="C129" s="6">
        <v>613</v>
      </c>
      <c r="D129" s="6">
        <v>610</v>
      </c>
      <c r="E129" s="8">
        <v>606</v>
      </c>
      <c r="F129">
        <v>602</v>
      </c>
      <c r="G129" s="6">
        <v>628</v>
      </c>
      <c r="H129" s="10">
        <f t="shared" si="15"/>
        <v>0.9951060358890701</v>
      </c>
      <c r="I129" s="9">
        <f t="shared" si="16"/>
        <v>0.9934426229508196</v>
      </c>
      <c r="J129" s="9">
        <f t="shared" si="16"/>
        <v>0.9933993399339934</v>
      </c>
      <c r="K129" s="9">
        <f t="shared" si="16"/>
        <v>1.043189368770764</v>
      </c>
      <c r="L129" s="53">
        <f t="shared" si="17"/>
        <v>1.0062843418861618</v>
      </c>
      <c r="M129"/>
    </row>
    <row r="130" spans="1:14" ht="12.75">
      <c r="A130" s="4">
        <v>175</v>
      </c>
      <c r="B130" s="26" t="s">
        <v>102</v>
      </c>
      <c r="C130" s="6">
        <v>937</v>
      </c>
      <c r="D130" s="6">
        <v>947</v>
      </c>
      <c r="E130" s="8">
        <v>950</v>
      </c>
      <c r="F130">
        <v>949</v>
      </c>
      <c r="G130" s="6">
        <v>959</v>
      </c>
      <c r="H130" s="10">
        <f t="shared" si="15"/>
        <v>1.0106723585912487</v>
      </c>
      <c r="I130" s="9">
        <f t="shared" si="16"/>
        <v>1.0031678986272439</v>
      </c>
      <c r="J130" s="9">
        <f t="shared" si="16"/>
        <v>0.9989473684210526</v>
      </c>
      <c r="K130" s="9">
        <f t="shared" si="16"/>
        <v>1.0105374077976819</v>
      </c>
      <c r="L130" s="53">
        <f t="shared" si="17"/>
        <v>1.0058312583593068</v>
      </c>
      <c r="M130"/>
      <c r="N130" s="18" t="s">
        <v>6</v>
      </c>
    </row>
    <row r="131" spans="1:18" ht="12.75">
      <c r="A131" s="4">
        <v>178</v>
      </c>
      <c r="B131" s="26" t="s">
        <v>103</v>
      </c>
      <c r="C131" s="6">
        <v>2403</v>
      </c>
      <c r="D131" s="6">
        <v>2419</v>
      </c>
      <c r="E131" s="8">
        <v>2423</v>
      </c>
      <c r="F131">
        <v>2434</v>
      </c>
      <c r="G131" s="6">
        <v>2507</v>
      </c>
      <c r="H131" s="10">
        <f t="shared" si="15"/>
        <v>1.0066583437369954</v>
      </c>
      <c r="I131" s="9">
        <f t="shared" si="16"/>
        <v>1.0016535758577925</v>
      </c>
      <c r="J131" s="9">
        <f t="shared" si="16"/>
        <v>1.0045398266611638</v>
      </c>
      <c r="K131" s="9">
        <f t="shared" si="16"/>
        <v>1.0299917830731307</v>
      </c>
      <c r="L131" s="53">
        <f t="shared" si="17"/>
        <v>1.0107108823322706</v>
      </c>
      <c r="M131"/>
      <c r="O131" s="18" t="s">
        <v>2</v>
      </c>
      <c r="P131" s="19">
        <f>MAX(H127:H153)</f>
        <v>1.0383944153577662</v>
      </c>
      <c r="Q131" s="21" t="s">
        <v>0</v>
      </c>
      <c r="R131" s="21">
        <v>189</v>
      </c>
    </row>
    <row r="132" spans="1:18" ht="12.75">
      <c r="A132" s="4">
        <v>179</v>
      </c>
      <c r="B132" s="26" t="s">
        <v>104</v>
      </c>
      <c r="C132" s="6">
        <v>1507</v>
      </c>
      <c r="D132" s="6">
        <v>1557</v>
      </c>
      <c r="E132" s="8">
        <v>1557</v>
      </c>
      <c r="F132">
        <v>1561</v>
      </c>
      <c r="G132" s="6">
        <v>1640</v>
      </c>
      <c r="H132" s="10">
        <f t="shared" si="15"/>
        <v>1.033178500331785</v>
      </c>
      <c r="I132" s="9">
        <f t="shared" si="16"/>
        <v>1</v>
      </c>
      <c r="J132" s="9">
        <f t="shared" si="16"/>
        <v>1.0025690430314709</v>
      </c>
      <c r="K132" s="9">
        <f t="shared" si="16"/>
        <v>1.0506085842408712</v>
      </c>
      <c r="L132" s="53">
        <f t="shared" si="17"/>
        <v>1.021589031901032</v>
      </c>
      <c r="M132"/>
      <c r="O132" s="20" t="s">
        <v>3</v>
      </c>
      <c r="P132" s="19">
        <f>MAX(I127:I153)</f>
        <v>1.0385852090032155</v>
      </c>
      <c r="Q132" s="21" t="s">
        <v>0</v>
      </c>
      <c r="R132" s="21">
        <v>173</v>
      </c>
    </row>
    <row r="133" spans="1:18" ht="12.75">
      <c r="A133" s="4">
        <v>182</v>
      </c>
      <c r="B133" s="26" t="s">
        <v>105</v>
      </c>
      <c r="C133" s="6">
        <v>2403</v>
      </c>
      <c r="D133" s="6">
        <v>2421</v>
      </c>
      <c r="E133" s="8">
        <v>2415</v>
      </c>
      <c r="F133">
        <v>2429</v>
      </c>
      <c r="G133" s="6">
        <v>2456</v>
      </c>
      <c r="H133" s="10">
        <f t="shared" si="15"/>
        <v>1.0074906367041199</v>
      </c>
      <c r="I133" s="9">
        <f t="shared" si="16"/>
        <v>0.9975216852540273</v>
      </c>
      <c r="J133" s="9">
        <f t="shared" si="16"/>
        <v>1.0057971014492753</v>
      </c>
      <c r="K133" s="9">
        <f t="shared" si="16"/>
        <v>1.0111156854672705</v>
      </c>
      <c r="L133" s="53">
        <f t="shared" si="17"/>
        <v>1.0054812772186732</v>
      </c>
      <c r="M133"/>
      <c r="O133" s="20" t="s">
        <v>251</v>
      </c>
      <c r="P133" s="19">
        <f>MAX(J127:J153)</f>
        <v>1.043010752688172</v>
      </c>
      <c r="Q133" s="21" t="s">
        <v>0</v>
      </c>
      <c r="R133" s="21">
        <v>197</v>
      </c>
    </row>
    <row r="134" spans="1:13" ht="12.75">
      <c r="A134" s="4">
        <v>183</v>
      </c>
      <c r="B134" s="26" t="s">
        <v>106</v>
      </c>
      <c r="C134" s="6">
        <v>1139</v>
      </c>
      <c r="D134" s="6">
        <v>1133</v>
      </c>
      <c r="E134" s="8">
        <v>1114</v>
      </c>
      <c r="F134">
        <v>1104</v>
      </c>
      <c r="G134" s="6">
        <v>1114</v>
      </c>
      <c r="H134" s="10">
        <f t="shared" si="15"/>
        <v>0.9947322212467077</v>
      </c>
      <c r="I134" s="9">
        <f t="shared" si="16"/>
        <v>0.9832303618711385</v>
      </c>
      <c r="J134" s="9">
        <f t="shared" si="16"/>
        <v>0.9910233393177738</v>
      </c>
      <c r="K134" s="9">
        <f t="shared" si="16"/>
        <v>1.0090579710144927</v>
      </c>
      <c r="L134" s="53">
        <f t="shared" si="17"/>
        <v>0.9945109733625281</v>
      </c>
      <c r="M134"/>
    </row>
    <row r="135" spans="1:14" ht="12.75">
      <c r="A135" s="4">
        <v>187</v>
      </c>
      <c r="B135" s="26" t="s">
        <v>107</v>
      </c>
      <c r="C135" s="6">
        <v>2908</v>
      </c>
      <c r="D135" s="6">
        <v>2931</v>
      </c>
      <c r="E135" s="8">
        <v>2940</v>
      </c>
      <c r="F135">
        <v>2908</v>
      </c>
      <c r="G135" s="6">
        <v>2864</v>
      </c>
      <c r="H135" s="10">
        <f t="shared" si="15"/>
        <v>1.0079092159559835</v>
      </c>
      <c r="I135" s="9">
        <f t="shared" si="16"/>
        <v>1.0030706243602865</v>
      </c>
      <c r="J135" s="9">
        <f t="shared" si="16"/>
        <v>0.9891156462585035</v>
      </c>
      <c r="K135" s="9">
        <f t="shared" si="16"/>
        <v>0.984869325997249</v>
      </c>
      <c r="L135" s="53">
        <f t="shared" si="17"/>
        <v>0.9962412031430056</v>
      </c>
      <c r="M135"/>
      <c r="N135" s="18" t="s">
        <v>7</v>
      </c>
    </row>
    <row r="136" spans="1:18" ht="12.75">
      <c r="A136" s="4">
        <v>188</v>
      </c>
      <c r="B136" s="26" t="s">
        <v>108</v>
      </c>
      <c r="C136" s="6">
        <v>707</v>
      </c>
      <c r="D136" s="6">
        <v>714</v>
      </c>
      <c r="E136" s="8">
        <v>706</v>
      </c>
      <c r="F136">
        <v>688</v>
      </c>
      <c r="G136" s="6">
        <v>712</v>
      </c>
      <c r="H136" s="10">
        <f t="shared" si="15"/>
        <v>1.00990099009901</v>
      </c>
      <c r="I136" s="9">
        <f t="shared" si="16"/>
        <v>0.988795518207283</v>
      </c>
      <c r="J136" s="9">
        <f t="shared" si="16"/>
        <v>0.9745042492917847</v>
      </c>
      <c r="K136" s="9">
        <f t="shared" si="16"/>
        <v>1.0348837209302326</v>
      </c>
      <c r="L136" s="53">
        <f t="shared" si="17"/>
        <v>1.0020211196320776</v>
      </c>
      <c r="M136"/>
      <c r="O136" s="18" t="s">
        <v>2</v>
      </c>
      <c r="P136" s="19">
        <f>MIN(H127:H153)</f>
        <v>0.7679012345679013</v>
      </c>
      <c r="Q136" s="21" t="s">
        <v>0</v>
      </c>
      <c r="R136" s="21">
        <v>173</v>
      </c>
    </row>
    <row r="137" spans="1:18" ht="12.75">
      <c r="A137" s="4">
        <v>189</v>
      </c>
      <c r="B137" s="26" t="s">
        <v>109</v>
      </c>
      <c r="C137" s="6">
        <v>573</v>
      </c>
      <c r="D137" s="6">
        <v>595</v>
      </c>
      <c r="E137" s="8">
        <v>615</v>
      </c>
      <c r="F137">
        <v>627</v>
      </c>
      <c r="G137" s="6">
        <v>647</v>
      </c>
      <c r="H137" s="10">
        <f t="shared" si="15"/>
        <v>1.0383944153577662</v>
      </c>
      <c r="I137" s="9">
        <f t="shared" si="16"/>
        <v>1.0336134453781514</v>
      </c>
      <c r="J137" s="9">
        <f t="shared" si="16"/>
        <v>1.0195121951219512</v>
      </c>
      <c r="K137" s="9">
        <f t="shared" si="16"/>
        <v>1.0318979266347688</v>
      </c>
      <c r="L137" s="53">
        <f t="shared" si="17"/>
        <v>1.0308544956231593</v>
      </c>
      <c r="M137"/>
      <c r="O137" s="20" t="s">
        <v>3</v>
      </c>
      <c r="P137" s="19">
        <f>MIN(I127:I153)</f>
        <v>0.9810822701275846</v>
      </c>
      <c r="Q137" s="21" t="s">
        <v>0</v>
      </c>
      <c r="R137" s="21">
        <v>206</v>
      </c>
    </row>
    <row r="138" spans="1:18" ht="12.75">
      <c r="A138" s="4">
        <v>192</v>
      </c>
      <c r="B138" s="26" t="s">
        <v>110</v>
      </c>
      <c r="C138" s="6">
        <v>6726</v>
      </c>
      <c r="D138" s="6">
        <v>6766</v>
      </c>
      <c r="E138" s="8">
        <v>6721</v>
      </c>
      <c r="F138">
        <v>6742</v>
      </c>
      <c r="G138" s="6">
        <v>6842</v>
      </c>
      <c r="H138" s="10">
        <f t="shared" si="15"/>
        <v>1.0059470710674994</v>
      </c>
      <c r="I138" s="9">
        <f t="shared" si="16"/>
        <v>0.9933490984333432</v>
      </c>
      <c r="J138" s="9">
        <f t="shared" si="16"/>
        <v>1.0031245350394287</v>
      </c>
      <c r="K138" s="9">
        <f t="shared" si="16"/>
        <v>1.0148323939483832</v>
      </c>
      <c r="L138" s="53">
        <f t="shared" si="17"/>
        <v>1.0043132746221637</v>
      </c>
      <c r="M138"/>
      <c r="O138" s="20" t="s">
        <v>251</v>
      </c>
      <c r="P138" s="19">
        <f>MIN(J127:J153)</f>
        <v>0.9745042492917847</v>
      </c>
      <c r="Q138" s="21" t="s">
        <v>0</v>
      </c>
      <c r="R138" s="21">
        <v>188</v>
      </c>
    </row>
    <row r="139" spans="1:13" ht="12.75">
      <c r="A139" s="4">
        <v>193</v>
      </c>
      <c r="B139" s="26" t="s">
        <v>111</v>
      </c>
      <c r="C139" s="6">
        <v>540</v>
      </c>
      <c r="D139" s="6">
        <v>559</v>
      </c>
      <c r="E139" s="8">
        <v>560</v>
      </c>
      <c r="F139">
        <v>557</v>
      </c>
      <c r="G139" s="6">
        <v>588</v>
      </c>
      <c r="H139" s="10">
        <f t="shared" si="15"/>
        <v>1.0351851851851852</v>
      </c>
      <c r="I139" s="9">
        <f t="shared" si="16"/>
        <v>1.0017889087656529</v>
      </c>
      <c r="J139" s="9">
        <f t="shared" si="16"/>
        <v>0.9946428571428572</v>
      </c>
      <c r="K139" s="9">
        <f t="shared" si="16"/>
        <v>1.0556552962298025</v>
      </c>
      <c r="L139" s="53">
        <f t="shared" si="17"/>
        <v>1.0218180618308743</v>
      </c>
      <c r="M139"/>
    </row>
    <row r="140" spans="1:13" ht="12.75">
      <c r="A140" s="4">
        <v>196</v>
      </c>
      <c r="B140" s="26" t="s">
        <v>112</v>
      </c>
      <c r="C140" s="6">
        <v>2065</v>
      </c>
      <c r="D140" s="6">
        <v>2094</v>
      </c>
      <c r="E140" s="8">
        <v>2090</v>
      </c>
      <c r="F140">
        <v>2110</v>
      </c>
      <c r="G140" s="6">
        <v>2172</v>
      </c>
      <c r="H140" s="10">
        <f t="shared" si="15"/>
        <v>1.014043583535109</v>
      </c>
      <c r="I140" s="9">
        <f t="shared" si="16"/>
        <v>0.9980897803247374</v>
      </c>
      <c r="J140" s="9">
        <f t="shared" si="16"/>
        <v>1.0095693779904307</v>
      </c>
      <c r="K140" s="9">
        <f t="shared" si="16"/>
        <v>1.0293838862559241</v>
      </c>
      <c r="L140" s="53">
        <f t="shared" si="17"/>
        <v>1.0127716570265501</v>
      </c>
      <c r="M140"/>
    </row>
    <row r="141" spans="1:13" ht="12.75">
      <c r="A141" s="4">
        <v>197</v>
      </c>
      <c r="B141" s="26" t="s">
        <v>113</v>
      </c>
      <c r="C141" s="6">
        <v>611</v>
      </c>
      <c r="D141" s="6">
        <v>633</v>
      </c>
      <c r="E141" s="8">
        <v>651</v>
      </c>
      <c r="F141">
        <v>679</v>
      </c>
      <c r="G141" s="6">
        <v>701</v>
      </c>
      <c r="H141" s="10">
        <f t="shared" si="15"/>
        <v>1.0360065466448445</v>
      </c>
      <c r="I141" s="9">
        <f t="shared" si="16"/>
        <v>1.028436018957346</v>
      </c>
      <c r="J141" s="9">
        <f t="shared" si="16"/>
        <v>1.043010752688172</v>
      </c>
      <c r="K141" s="9">
        <f t="shared" si="16"/>
        <v>1.0324005891016201</v>
      </c>
      <c r="L141" s="53">
        <f t="shared" si="17"/>
        <v>1.0349634768479956</v>
      </c>
      <c r="M141"/>
    </row>
    <row r="142" spans="1:13" ht="12.75">
      <c r="A142" s="4">
        <v>198</v>
      </c>
      <c r="B142" s="26" t="s">
        <v>114</v>
      </c>
      <c r="C142" s="6">
        <v>1292</v>
      </c>
      <c r="D142" s="6">
        <v>1318</v>
      </c>
      <c r="E142" s="8">
        <v>1323</v>
      </c>
      <c r="F142">
        <v>1353</v>
      </c>
      <c r="G142" s="6">
        <v>1393</v>
      </c>
      <c r="H142" s="10">
        <f t="shared" si="15"/>
        <v>1.020123839009288</v>
      </c>
      <c r="I142" s="9">
        <f t="shared" si="16"/>
        <v>1.0037936267071321</v>
      </c>
      <c r="J142" s="9">
        <f t="shared" si="16"/>
        <v>1.0226757369614512</v>
      </c>
      <c r="K142" s="9">
        <f t="shared" si="16"/>
        <v>1.0295639320029564</v>
      </c>
      <c r="L142" s="53">
        <f t="shared" si="17"/>
        <v>1.019039283670207</v>
      </c>
      <c r="M142"/>
    </row>
    <row r="143" spans="1:13" ht="12.75">
      <c r="A143" s="4">
        <v>201</v>
      </c>
      <c r="B143" s="26" t="s">
        <v>115</v>
      </c>
      <c r="C143" s="6">
        <v>1324</v>
      </c>
      <c r="D143" s="6">
        <v>1352</v>
      </c>
      <c r="E143" s="8">
        <v>1343</v>
      </c>
      <c r="F143">
        <v>1337</v>
      </c>
      <c r="G143" s="6">
        <v>1371</v>
      </c>
      <c r="H143" s="10">
        <f t="shared" si="15"/>
        <v>1.0211480362537764</v>
      </c>
      <c r="I143" s="9">
        <f t="shared" si="16"/>
        <v>0.9933431952662722</v>
      </c>
      <c r="J143" s="9">
        <f t="shared" si="16"/>
        <v>0.9955323901712584</v>
      </c>
      <c r="K143" s="9">
        <f t="shared" si="16"/>
        <v>1.0254300673148842</v>
      </c>
      <c r="L143" s="53">
        <f t="shared" si="17"/>
        <v>1.0088634222515478</v>
      </c>
      <c r="M143"/>
    </row>
    <row r="144" spans="1:13" ht="12.75">
      <c r="A144" s="4">
        <v>202</v>
      </c>
      <c r="B144" s="26" t="s">
        <v>116</v>
      </c>
      <c r="C144" s="6">
        <v>421</v>
      </c>
      <c r="D144" s="6">
        <v>425</v>
      </c>
      <c r="E144" s="8">
        <v>429</v>
      </c>
      <c r="F144">
        <v>431</v>
      </c>
      <c r="G144" s="6">
        <v>439</v>
      </c>
      <c r="H144" s="10">
        <f t="shared" si="15"/>
        <v>1.009501187648456</v>
      </c>
      <c r="I144" s="9">
        <f t="shared" si="16"/>
        <v>1.0094117647058825</v>
      </c>
      <c r="J144" s="9">
        <f t="shared" si="16"/>
        <v>1.0046620046620047</v>
      </c>
      <c r="K144" s="9">
        <f t="shared" si="16"/>
        <v>1.0185614849187936</v>
      </c>
      <c r="L144" s="53">
        <f t="shared" si="17"/>
        <v>1.0105341104837842</v>
      </c>
      <c r="M144"/>
    </row>
    <row r="145" spans="1:13" ht="12.75">
      <c r="A145" s="4">
        <v>203</v>
      </c>
      <c r="B145" s="26" t="s">
        <v>117</v>
      </c>
      <c r="C145" s="6">
        <v>1007</v>
      </c>
      <c r="D145" s="6">
        <v>991</v>
      </c>
      <c r="E145" s="8">
        <v>980</v>
      </c>
      <c r="F145">
        <v>979</v>
      </c>
      <c r="G145" s="6">
        <v>992</v>
      </c>
      <c r="H145" s="10">
        <f t="shared" si="15"/>
        <v>0.9841112214498511</v>
      </c>
      <c r="I145" s="9">
        <f t="shared" si="16"/>
        <v>0.9889001009081736</v>
      </c>
      <c r="J145" s="9">
        <f t="shared" si="16"/>
        <v>0.9989795918367347</v>
      </c>
      <c r="K145" s="9">
        <f t="shared" si="16"/>
        <v>1.0132788559754853</v>
      </c>
      <c r="L145" s="53">
        <f t="shared" si="17"/>
        <v>0.9963174425425612</v>
      </c>
      <c r="M145"/>
    </row>
    <row r="146" spans="1:13" ht="12.75">
      <c r="A146" s="4">
        <v>206</v>
      </c>
      <c r="B146" s="26" t="s">
        <v>118</v>
      </c>
      <c r="C146" s="6">
        <v>2276</v>
      </c>
      <c r="D146" s="6">
        <v>2273</v>
      </c>
      <c r="E146" s="8">
        <v>2230</v>
      </c>
      <c r="F146">
        <v>2235</v>
      </c>
      <c r="G146" s="6">
        <v>2264</v>
      </c>
      <c r="H146" s="10">
        <f t="shared" si="15"/>
        <v>0.9986818980667839</v>
      </c>
      <c r="I146" s="9">
        <f t="shared" si="16"/>
        <v>0.9810822701275846</v>
      </c>
      <c r="J146" s="9">
        <f t="shared" si="16"/>
        <v>1.0022421524663676</v>
      </c>
      <c r="K146" s="9">
        <f t="shared" si="16"/>
        <v>1.0129753914988815</v>
      </c>
      <c r="L146" s="53">
        <f t="shared" si="17"/>
        <v>0.9987454280399044</v>
      </c>
      <c r="M146"/>
    </row>
    <row r="147" spans="1:13" ht="12.75">
      <c r="A147" s="4">
        <v>207</v>
      </c>
      <c r="B147" s="26" t="s">
        <v>119</v>
      </c>
      <c r="C147" s="6">
        <v>1042</v>
      </c>
      <c r="D147" s="6">
        <v>1034</v>
      </c>
      <c r="E147" s="8">
        <v>1038</v>
      </c>
      <c r="F147">
        <v>1039</v>
      </c>
      <c r="G147" s="6">
        <v>1079</v>
      </c>
      <c r="H147" s="10">
        <f t="shared" si="15"/>
        <v>0.9923224568138196</v>
      </c>
      <c r="I147" s="9">
        <f t="shared" si="16"/>
        <v>1.0038684719535784</v>
      </c>
      <c r="J147" s="9">
        <f t="shared" si="16"/>
        <v>1.0009633911368014</v>
      </c>
      <c r="K147" s="9">
        <f t="shared" si="16"/>
        <v>1.0384985563041387</v>
      </c>
      <c r="L147" s="53">
        <f t="shared" si="17"/>
        <v>1.0089132190520844</v>
      </c>
      <c r="M147"/>
    </row>
    <row r="148" spans="1:13" ht="12.75">
      <c r="A148" s="4">
        <v>210</v>
      </c>
      <c r="B148" s="26" t="s">
        <v>120</v>
      </c>
      <c r="C148" s="6">
        <v>3281</v>
      </c>
      <c r="D148" s="6">
        <v>3355</v>
      </c>
      <c r="E148" s="8">
        <v>3361</v>
      </c>
      <c r="F148">
        <v>3386</v>
      </c>
      <c r="G148" s="6">
        <v>3473</v>
      </c>
      <c r="H148" s="10">
        <f t="shared" si="15"/>
        <v>1.0225540993599513</v>
      </c>
      <c r="I148" s="9">
        <f t="shared" si="16"/>
        <v>1.0017883755588675</v>
      </c>
      <c r="J148" s="9">
        <f t="shared" si="16"/>
        <v>1.0074382624218983</v>
      </c>
      <c r="K148" s="9">
        <f t="shared" si="16"/>
        <v>1.0256940342587124</v>
      </c>
      <c r="L148" s="53">
        <f t="shared" si="17"/>
        <v>1.0143686928998572</v>
      </c>
      <c r="M148"/>
    </row>
    <row r="149" spans="1:13" ht="12.75">
      <c r="A149" s="4">
        <v>211</v>
      </c>
      <c r="B149" s="26" t="s">
        <v>121</v>
      </c>
      <c r="C149" s="6">
        <v>609</v>
      </c>
      <c r="D149" s="6">
        <v>613</v>
      </c>
      <c r="E149" s="8">
        <v>610</v>
      </c>
      <c r="F149">
        <v>632</v>
      </c>
      <c r="G149" s="6">
        <v>652</v>
      </c>
      <c r="H149" s="10">
        <f t="shared" si="15"/>
        <v>1.006568144499179</v>
      </c>
      <c r="I149" s="9">
        <f t="shared" si="16"/>
        <v>0.9951060358890701</v>
      </c>
      <c r="J149" s="9">
        <f t="shared" si="16"/>
        <v>1.0360655737704918</v>
      </c>
      <c r="K149" s="9">
        <f t="shared" si="16"/>
        <v>1.0316455696202531</v>
      </c>
      <c r="L149" s="53">
        <f t="shared" si="17"/>
        <v>1.0173463309447486</v>
      </c>
      <c r="M149"/>
    </row>
    <row r="150" spans="1:13" ht="12.75">
      <c r="A150" s="4">
        <v>214</v>
      </c>
      <c r="B150" s="26" t="s">
        <v>122</v>
      </c>
      <c r="C150" s="6">
        <v>4198</v>
      </c>
      <c r="D150" s="6">
        <v>4261</v>
      </c>
      <c r="E150" s="8">
        <v>4189</v>
      </c>
      <c r="F150">
        <v>4183</v>
      </c>
      <c r="G150" s="6">
        <v>4321</v>
      </c>
      <c r="H150" s="10">
        <f t="shared" si="15"/>
        <v>1.0150071462601238</v>
      </c>
      <c r="I150" s="9">
        <f t="shared" si="16"/>
        <v>0.9831025580849566</v>
      </c>
      <c r="J150" s="9">
        <f t="shared" si="16"/>
        <v>0.9985676772499403</v>
      </c>
      <c r="K150" s="9">
        <f t="shared" si="16"/>
        <v>1.0329906765479322</v>
      </c>
      <c r="L150" s="53">
        <f t="shared" si="17"/>
        <v>1.0074170145357382</v>
      </c>
      <c r="M150"/>
    </row>
    <row r="151" spans="1:13" ht="12.75">
      <c r="A151" s="4">
        <v>258</v>
      </c>
      <c r="B151" s="26" t="s">
        <v>144</v>
      </c>
      <c r="C151" s="6">
        <v>1065</v>
      </c>
      <c r="D151" s="6">
        <v>1088</v>
      </c>
      <c r="E151" s="8">
        <v>1098</v>
      </c>
      <c r="F151">
        <v>1128</v>
      </c>
      <c r="G151" s="6">
        <v>1156</v>
      </c>
      <c r="H151" s="10">
        <f aca="true" t="shared" si="18" ref="H151:I153">D151/C151</f>
        <v>1.0215962441314554</v>
      </c>
      <c r="I151" s="9">
        <f t="shared" si="18"/>
        <v>1.0091911764705883</v>
      </c>
      <c r="J151" s="9">
        <f t="shared" si="16"/>
        <v>1.0273224043715847</v>
      </c>
      <c r="K151" s="9">
        <f t="shared" si="16"/>
        <v>1.024822695035461</v>
      </c>
      <c r="L151" s="53">
        <f t="shared" si="17"/>
        <v>1.0207331300022724</v>
      </c>
      <c r="M151"/>
    </row>
    <row r="152" spans="1:13" ht="12.75">
      <c r="A152" s="4">
        <v>259</v>
      </c>
      <c r="B152" s="26" t="s">
        <v>145</v>
      </c>
      <c r="C152" s="6">
        <v>1161</v>
      </c>
      <c r="D152" s="6">
        <v>1189</v>
      </c>
      <c r="E152" s="8">
        <v>1203</v>
      </c>
      <c r="F152">
        <v>1226</v>
      </c>
      <c r="G152" s="6">
        <v>1260</v>
      </c>
      <c r="H152" s="10">
        <f t="shared" si="18"/>
        <v>1.0241171403962102</v>
      </c>
      <c r="I152" s="9">
        <f t="shared" si="18"/>
        <v>1.0117746005046258</v>
      </c>
      <c r="J152" s="9">
        <f t="shared" si="16"/>
        <v>1.0191188694929343</v>
      </c>
      <c r="K152" s="9">
        <f t="shared" si="16"/>
        <v>1.0277324632952691</v>
      </c>
      <c r="L152" s="53">
        <f t="shared" si="17"/>
        <v>1.0206857684222599</v>
      </c>
      <c r="M152"/>
    </row>
    <row r="153" spans="1:13" ht="13.5" thickBot="1">
      <c r="A153" s="4">
        <v>260</v>
      </c>
      <c r="B153" s="26" t="s">
        <v>146</v>
      </c>
      <c r="C153" s="6">
        <v>1162</v>
      </c>
      <c r="D153" s="6">
        <v>1193</v>
      </c>
      <c r="E153" s="8">
        <v>1212</v>
      </c>
      <c r="F153">
        <v>1245</v>
      </c>
      <c r="G153" s="6">
        <v>1293</v>
      </c>
      <c r="H153" s="10">
        <f t="shared" si="18"/>
        <v>1.0266781411359724</v>
      </c>
      <c r="I153" s="9">
        <f t="shared" si="18"/>
        <v>1.0159262363788768</v>
      </c>
      <c r="J153" s="9">
        <f t="shared" si="16"/>
        <v>1.0272277227722773</v>
      </c>
      <c r="K153" s="9">
        <f t="shared" si="16"/>
        <v>1.03855421686747</v>
      </c>
      <c r="L153" s="53">
        <f t="shared" si="17"/>
        <v>1.0270965792886493</v>
      </c>
      <c r="M153"/>
    </row>
    <row r="154" spans="1:13" ht="12.75">
      <c r="A154" s="40"/>
      <c r="B154" s="35"/>
      <c r="C154" s="37"/>
      <c r="D154" s="37"/>
      <c r="E154" s="38"/>
      <c r="F154" s="38"/>
      <c r="G154" s="38"/>
      <c r="H154" s="39"/>
      <c r="I154" s="34"/>
      <c r="J154" s="51"/>
      <c r="K154" s="39"/>
      <c r="L154" s="54"/>
      <c r="M154"/>
    </row>
    <row r="155" spans="1:13" ht="12.75">
      <c r="A155" s="41"/>
      <c r="B155" s="26" t="s">
        <v>236</v>
      </c>
      <c r="C155" s="6">
        <f>SUM(C127:C153)</f>
        <v>43920</v>
      </c>
      <c r="D155" s="6">
        <f>SUM(D127:D153)</f>
        <v>44342</v>
      </c>
      <c r="E155" s="6">
        <f>SUM(E127:E153)</f>
        <v>44224</v>
      </c>
      <c r="F155" s="6">
        <f>SUM(F127:F153)</f>
        <v>44400</v>
      </c>
      <c r="G155" s="6">
        <f>SUM(G127:G153)</f>
        <v>45399</v>
      </c>
      <c r="H155" s="10">
        <f>D155/C155</f>
        <v>1.009608378870674</v>
      </c>
      <c r="I155" s="9">
        <f>E155/D155</f>
        <v>0.9973388660863289</v>
      </c>
      <c r="J155" s="49">
        <f>F155/E155</f>
        <v>1.0039797395079595</v>
      </c>
      <c r="K155" s="10">
        <f t="shared" si="16"/>
        <v>1.0225</v>
      </c>
      <c r="L155" s="53">
        <f t="shared" si="17"/>
        <v>1.0083567461162406</v>
      </c>
      <c r="M155"/>
    </row>
    <row r="156" spans="1:13" ht="13.5" thickBot="1">
      <c r="A156" s="42"/>
      <c r="B156" s="27"/>
      <c r="C156" s="13"/>
      <c r="D156" s="13"/>
      <c r="E156" s="7"/>
      <c r="F156" s="7"/>
      <c r="G156" s="7"/>
      <c r="H156" s="14"/>
      <c r="I156" s="15"/>
      <c r="J156" s="50"/>
      <c r="K156" s="14"/>
      <c r="L156" s="55"/>
      <c r="M156"/>
    </row>
    <row r="157" spans="2:13" ht="12.75">
      <c r="B157" s="28"/>
      <c r="C157" s="58"/>
      <c r="D157" s="58"/>
      <c r="H157" s="49"/>
      <c r="I157" s="49"/>
      <c r="J157" s="49"/>
      <c r="K157" s="49"/>
      <c r="L157" s="59"/>
      <c r="M157"/>
    </row>
    <row r="158" spans="1:13" ht="18">
      <c r="A158" s="94" t="s">
        <v>8</v>
      </c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/>
    </row>
    <row r="159" spans="1:13" ht="12.75">
      <c r="A159" s="95" t="s">
        <v>5</v>
      </c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/>
    </row>
    <row r="160" spans="1:13" ht="13.5" thickBot="1">
      <c r="A160" s="99" t="s">
        <v>246</v>
      </c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/>
    </row>
    <row r="161" spans="1:16" ht="12.75">
      <c r="A161" s="100" t="s">
        <v>0</v>
      </c>
      <c r="B161" s="102" t="s">
        <v>9</v>
      </c>
      <c r="C161" s="90" t="s">
        <v>247</v>
      </c>
      <c r="D161" s="90">
        <v>2001</v>
      </c>
      <c r="E161" s="92">
        <v>2002</v>
      </c>
      <c r="F161" s="92" t="s">
        <v>250</v>
      </c>
      <c r="G161" s="92" t="s">
        <v>252</v>
      </c>
      <c r="H161" s="96" t="s">
        <v>1</v>
      </c>
      <c r="I161" s="97"/>
      <c r="J161" s="97"/>
      <c r="K161" s="98"/>
      <c r="L161" s="1" t="s">
        <v>4</v>
      </c>
      <c r="M161"/>
      <c r="N161" s="18" t="s">
        <v>228</v>
      </c>
      <c r="O161" s="18"/>
      <c r="P161" s="18"/>
    </row>
    <row r="162" spans="1:16" ht="13.5" thickBot="1">
      <c r="A162" s="101"/>
      <c r="B162" s="103" t="s">
        <v>9</v>
      </c>
      <c r="C162" s="91"/>
      <c r="D162" s="91"/>
      <c r="E162" s="93"/>
      <c r="F162" s="93"/>
      <c r="G162" s="93"/>
      <c r="H162" s="75" t="s">
        <v>2</v>
      </c>
      <c r="I162" s="47" t="s">
        <v>3</v>
      </c>
      <c r="J162" s="47" t="s">
        <v>251</v>
      </c>
      <c r="K162" s="47" t="s">
        <v>253</v>
      </c>
      <c r="L162" s="48" t="s">
        <v>254</v>
      </c>
      <c r="M162"/>
      <c r="N162" s="18"/>
      <c r="O162" s="18" t="s">
        <v>2</v>
      </c>
      <c r="P162" s="19">
        <f>AVERAGE(H163:H189)</f>
        <v>1.0172689483551973</v>
      </c>
    </row>
    <row r="163" spans="1:16" ht="12.75">
      <c r="A163" s="4">
        <v>228</v>
      </c>
      <c r="B163" s="26" t="s">
        <v>126</v>
      </c>
      <c r="C163" s="6">
        <v>6714</v>
      </c>
      <c r="D163" s="6">
        <v>7452</v>
      </c>
      <c r="E163" s="60">
        <v>7459</v>
      </c>
      <c r="F163" s="60">
        <v>7349</v>
      </c>
      <c r="G163" s="76">
        <v>7426</v>
      </c>
      <c r="H163" s="61">
        <f t="shared" si="15"/>
        <v>1.1099195710455765</v>
      </c>
      <c r="I163" s="62">
        <f t="shared" si="16"/>
        <v>1.0009393451422437</v>
      </c>
      <c r="J163" s="63">
        <f t="shared" si="16"/>
        <v>0.9852527148411315</v>
      </c>
      <c r="K163" s="61">
        <f t="shared" si="16"/>
        <v>1.0104776160021771</v>
      </c>
      <c r="L163" s="53">
        <f>AVERAGE(H163:K163)</f>
        <v>1.0266473117577823</v>
      </c>
      <c r="M163"/>
      <c r="N163" s="18"/>
      <c r="O163" s="20" t="s">
        <v>3</v>
      </c>
      <c r="P163" s="19">
        <f>AVERAGE(I163:I189)</f>
        <v>1.0021858669127526</v>
      </c>
    </row>
    <row r="164" spans="1:16" ht="12.75">
      <c r="A164" s="4">
        <v>229</v>
      </c>
      <c r="B164" s="26" t="s">
        <v>127</v>
      </c>
      <c r="C164" s="6">
        <v>370</v>
      </c>
      <c r="D164" s="6">
        <v>389</v>
      </c>
      <c r="E164" s="60">
        <v>399</v>
      </c>
      <c r="F164" s="60">
        <v>411</v>
      </c>
      <c r="G164" s="76">
        <v>442</v>
      </c>
      <c r="H164" s="61">
        <f t="shared" si="15"/>
        <v>1.0513513513513513</v>
      </c>
      <c r="I164" s="62">
        <f t="shared" si="16"/>
        <v>1.025706940874036</v>
      </c>
      <c r="J164" s="63">
        <f t="shared" si="16"/>
        <v>1.0300751879699248</v>
      </c>
      <c r="K164" s="61">
        <f t="shared" si="16"/>
        <v>1.075425790754258</v>
      </c>
      <c r="L164" s="53">
        <f aca="true" t="shared" si="19" ref="L164:L191">AVERAGE(H164:K164)</f>
        <v>1.0456398177373925</v>
      </c>
      <c r="M164"/>
      <c r="O164" s="20" t="s">
        <v>251</v>
      </c>
      <c r="P164" s="19">
        <f>AVERAGE(J163:J189)</f>
        <v>1.0010384918884883</v>
      </c>
    </row>
    <row r="165" spans="1:13" ht="12.75">
      <c r="A165" s="4">
        <v>230</v>
      </c>
      <c r="B165" s="26" t="s">
        <v>128</v>
      </c>
      <c r="C165" s="6">
        <v>769</v>
      </c>
      <c r="D165" s="6">
        <v>763</v>
      </c>
      <c r="E165" s="60">
        <v>764</v>
      </c>
      <c r="F165" s="60">
        <v>780</v>
      </c>
      <c r="G165" s="76">
        <v>808</v>
      </c>
      <c r="H165" s="61">
        <f t="shared" si="15"/>
        <v>0.9921976592977894</v>
      </c>
      <c r="I165" s="62">
        <f t="shared" si="16"/>
        <v>1.001310615989515</v>
      </c>
      <c r="J165" s="63">
        <f t="shared" si="16"/>
        <v>1.0209424083769634</v>
      </c>
      <c r="K165" s="61">
        <f t="shared" si="16"/>
        <v>1.035897435897436</v>
      </c>
      <c r="L165" s="53">
        <f t="shared" si="19"/>
        <v>1.0125870298904258</v>
      </c>
      <c r="M165"/>
    </row>
    <row r="166" spans="1:14" ht="12.75">
      <c r="A166" s="4">
        <v>233</v>
      </c>
      <c r="B166" s="26" t="s">
        <v>129</v>
      </c>
      <c r="C166" s="6">
        <v>2532</v>
      </c>
      <c r="D166" s="6">
        <v>2618</v>
      </c>
      <c r="E166" s="60">
        <v>2619</v>
      </c>
      <c r="F166" s="60">
        <v>2660</v>
      </c>
      <c r="G166" s="76">
        <v>2727</v>
      </c>
      <c r="H166" s="61">
        <f t="shared" si="15"/>
        <v>1.0339652448657188</v>
      </c>
      <c r="I166" s="62">
        <f t="shared" si="16"/>
        <v>1.0003819709702062</v>
      </c>
      <c r="J166" s="63">
        <f t="shared" si="16"/>
        <v>1.0156548300878199</v>
      </c>
      <c r="K166" s="61">
        <f t="shared" si="16"/>
        <v>1.025187969924812</v>
      </c>
      <c r="L166" s="53">
        <f t="shared" si="19"/>
        <v>1.0187975039621393</v>
      </c>
      <c r="M166"/>
      <c r="N166" s="18" t="s">
        <v>6</v>
      </c>
    </row>
    <row r="167" spans="1:18" ht="12.75">
      <c r="A167" s="4">
        <v>234</v>
      </c>
      <c r="B167" s="26" t="s">
        <v>130</v>
      </c>
      <c r="C167" s="6">
        <v>743</v>
      </c>
      <c r="D167" s="6">
        <v>777</v>
      </c>
      <c r="E167" s="60">
        <v>757</v>
      </c>
      <c r="F167" s="60">
        <v>775</v>
      </c>
      <c r="G167" s="76">
        <v>749</v>
      </c>
      <c r="H167" s="61">
        <f t="shared" si="15"/>
        <v>1.0457604306864066</v>
      </c>
      <c r="I167" s="62">
        <f t="shared" si="16"/>
        <v>0.9742599742599742</v>
      </c>
      <c r="J167" s="63">
        <f t="shared" si="16"/>
        <v>1.023778071334214</v>
      </c>
      <c r="K167" s="61">
        <f t="shared" si="16"/>
        <v>0.9664516129032258</v>
      </c>
      <c r="L167" s="53">
        <f t="shared" si="19"/>
        <v>1.0025625222959553</v>
      </c>
      <c r="M167"/>
      <c r="O167" s="18" t="s">
        <v>2</v>
      </c>
      <c r="P167" s="19">
        <f>MAX(H163:H189)</f>
        <v>1.1099195710455765</v>
      </c>
      <c r="Q167" s="21" t="s">
        <v>0</v>
      </c>
      <c r="R167" s="21">
        <v>228</v>
      </c>
    </row>
    <row r="168" spans="1:18" ht="12.75">
      <c r="A168" s="4">
        <v>235</v>
      </c>
      <c r="B168" s="26" t="s">
        <v>131</v>
      </c>
      <c r="C168" s="6">
        <v>813</v>
      </c>
      <c r="D168" s="6">
        <v>855</v>
      </c>
      <c r="E168" s="60">
        <v>875</v>
      </c>
      <c r="F168" s="60">
        <v>882</v>
      </c>
      <c r="G168" s="76">
        <v>916</v>
      </c>
      <c r="H168" s="61">
        <f t="shared" si="15"/>
        <v>1.051660516605166</v>
      </c>
      <c r="I168" s="62">
        <f t="shared" si="16"/>
        <v>1.023391812865497</v>
      </c>
      <c r="J168" s="63">
        <f t="shared" si="16"/>
        <v>1.008</v>
      </c>
      <c r="K168" s="61">
        <f t="shared" si="16"/>
        <v>1.038548752834467</v>
      </c>
      <c r="L168" s="53">
        <f t="shared" si="19"/>
        <v>1.0304002705762825</v>
      </c>
      <c r="M168"/>
      <c r="O168" s="20" t="s">
        <v>3</v>
      </c>
      <c r="P168" s="19">
        <f>MAX(I163:I189)</f>
        <v>1.0414746543778801</v>
      </c>
      <c r="Q168" s="21" t="s">
        <v>0</v>
      </c>
      <c r="R168" s="21">
        <v>265</v>
      </c>
    </row>
    <row r="169" spans="1:18" ht="12.75">
      <c r="A169" s="4">
        <v>238</v>
      </c>
      <c r="B169" s="26" t="s">
        <v>132</v>
      </c>
      <c r="C169" s="6">
        <v>1688</v>
      </c>
      <c r="D169" s="6">
        <v>1691</v>
      </c>
      <c r="E169" s="60">
        <v>1679</v>
      </c>
      <c r="F169" s="60">
        <v>1693</v>
      </c>
      <c r="G169" s="76">
        <v>1741</v>
      </c>
      <c r="H169" s="61">
        <f t="shared" si="15"/>
        <v>1.0017772511848342</v>
      </c>
      <c r="I169" s="62">
        <f t="shared" si="16"/>
        <v>0.9929036073329391</v>
      </c>
      <c r="J169" s="63">
        <f t="shared" si="16"/>
        <v>1.0083382966051222</v>
      </c>
      <c r="K169" s="61">
        <f t="shared" si="16"/>
        <v>1.0283520378027171</v>
      </c>
      <c r="L169" s="53">
        <f t="shared" si="19"/>
        <v>1.007842798231403</v>
      </c>
      <c r="M169"/>
      <c r="O169" s="20" t="s">
        <v>251</v>
      </c>
      <c r="P169" s="19">
        <f>MAX(J163:J189)</f>
        <v>1.0341047503045067</v>
      </c>
      <c r="Q169" s="21" t="s">
        <v>0</v>
      </c>
      <c r="R169" s="21">
        <v>254</v>
      </c>
    </row>
    <row r="170" spans="1:13" ht="12.75">
      <c r="A170" s="4">
        <v>239</v>
      </c>
      <c r="B170" s="26" t="s">
        <v>133</v>
      </c>
      <c r="C170" s="6">
        <v>907</v>
      </c>
      <c r="D170" s="6">
        <v>918</v>
      </c>
      <c r="E170" s="60">
        <v>912</v>
      </c>
      <c r="F170" s="60">
        <v>904</v>
      </c>
      <c r="G170" s="76">
        <v>893</v>
      </c>
      <c r="H170" s="61">
        <f t="shared" si="15"/>
        <v>1.0121278941565601</v>
      </c>
      <c r="I170" s="62">
        <f t="shared" si="16"/>
        <v>0.9934640522875817</v>
      </c>
      <c r="J170" s="63">
        <f t="shared" si="16"/>
        <v>0.9912280701754386</v>
      </c>
      <c r="K170" s="61">
        <f t="shared" si="16"/>
        <v>0.9878318584070797</v>
      </c>
      <c r="L170" s="53">
        <f t="shared" si="19"/>
        <v>0.9961629687566649</v>
      </c>
      <c r="M170"/>
    </row>
    <row r="171" spans="1:14" ht="12.75">
      <c r="A171" s="4">
        <v>240</v>
      </c>
      <c r="B171" s="26" t="s">
        <v>134</v>
      </c>
      <c r="C171" s="6">
        <v>823</v>
      </c>
      <c r="D171" s="6">
        <v>835</v>
      </c>
      <c r="E171" s="60">
        <v>839</v>
      </c>
      <c r="F171" s="60">
        <v>827</v>
      </c>
      <c r="G171" s="76">
        <v>844</v>
      </c>
      <c r="H171" s="61">
        <f t="shared" si="15"/>
        <v>1.014580801944107</v>
      </c>
      <c r="I171" s="62">
        <f t="shared" si="16"/>
        <v>1.0047904191616766</v>
      </c>
      <c r="J171" s="63">
        <f t="shared" si="16"/>
        <v>0.9856972586412396</v>
      </c>
      <c r="K171" s="61">
        <f t="shared" si="16"/>
        <v>1.0205562273276905</v>
      </c>
      <c r="L171" s="53">
        <f t="shared" si="19"/>
        <v>1.0064061767686785</v>
      </c>
      <c r="M171"/>
      <c r="N171" s="18" t="s">
        <v>7</v>
      </c>
    </row>
    <row r="172" spans="1:18" ht="12.75">
      <c r="A172" s="4">
        <v>243</v>
      </c>
      <c r="B172" s="26" t="s">
        <v>135</v>
      </c>
      <c r="C172" s="6">
        <v>2843</v>
      </c>
      <c r="D172" s="6">
        <v>2924</v>
      </c>
      <c r="E172" s="60">
        <v>2922</v>
      </c>
      <c r="F172" s="60">
        <v>2894</v>
      </c>
      <c r="G172" s="76">
        <v>2908</v>
      </c>
      <c r="H172" s="61">
        <f t="shared" si="15"/>
        <v>1.0284910306014774</v>
      </c>
      <c r="I172" s="62">
        <f t="shared" si="16"/>
        <v>0.9993160054719562</v>
      </c>
      <c r="J172" s="63">
        <f t="shared" si="16"/>
        <v>0.9904175222450377</v>
      </c>
      <c r="K172" s="61">
        <f t="shared" si="16"/>
        <v>1.004837595024188</v>
      </c>
      <c r="L172" s="53">
        <f t="shared" si="19"/>
        <v>1.0057655383356647</v>
      </c>
      <c r="M172"/>
      <c r="O172" s="18" t="s">
        <v>2</v>
      </c>
      <c r="P172" s="19">
        <f>MIN(H163:H189)</f>
        <v>0.8815028901734104</v>
      </c>
      <c r="Q172" s="21" t="s">
        <v>0</v>
      </c>
      <c r="R172" s="21">
        <v>244</v>
      </c>
    </row>
    <row r="173" spans="1:18" ht="12.75">
      <c r="A173" s="4">
        <v>244</v>
      </c>
      <c r="B173" s="26" t="s">
        <v>136</v>
      </c>
      <c r="C173" s="6">
        <v>1038</v>
      </c>
      <c r="D173" s="6">
        <v>915</v>
      </c>
      <c r="E173" s="60">
        <v>880</v>
      </c>
      <c r="F173" s="60">
        <v>852</v>
      </c>
      <c r="G173" s="76">
        <v>835</v>
      </c>
      <c r="H173" s="61">
        <f t="shared" si="15"/>
        <v>0.8815028901734104</v>
      </c>
      <c r="I173" s="62">
        <f t="shared" si="16"/>
        <v>0.9617486338797814</v>
      </c>
      <c r="J173" s="63">
        <f t="shared" si="16"/>
        <v>0.9681818181818181</v>
      </c>
      <c r="K173" s="61">
        <f t="shared" si="16"/>
        <v>0.9800469483568075</v>
      </c>
      <c r="L173" s="53">
        <f t="shared" si="19"/>
        <v>0.9478700726479544</v>
      </c>
      <c r="M173"/>
      <c r="O173" s="20" t="s">
        <v>3</v>
      </c>
      <c r="P173" s="19">
        <f>MIN(I163:I189)</f>
        <v>0.9617486338797814</v>
      </c>
      <c r="Q173" s="21" t="s">
        <v>0</v>
      </c>
      <c r="R173" s="21">
        <v>244</v>
      </c>
    </row>
    <row r="174" spans="1:18" ht="12.75">
      <c r="A174" s="4">
        <v>245</v>
      </c>
      <c r="B174" s="26" t="s">
        <v>137</v>
      </c>
      <c r="C174" s="6">
        <v>1201</v>
      </c>
      <c r="D174" s="6">
        <v>1228</v>
      </c>
      <c r="E174" s="60">
        <v>1227</v>
      </c>
      <c r="F174" s="60">
        <v>1108</v>
      </c>
      <c r="G174" s="76">
        <v>1144</v>
      </c>
      <c r="H174" s="61">
        <f t="shared" si="15"/>
        <v>1.02248126561199</v>
      </c>
      <c r="I174" s="62">
        <f t="shared" si="16"/>
        <v>0.999185667752443</v>
      </c>
      <c r="J174" s="63">
        <f t="shared" si="16"/>
        <v>0.9030154849225754</v>
      </c>
      <c r="K174" s="61">
        <f t="shared" si="16"/>
        <v>1.032490974729242</v>
      </c>
      <c r="L174" s="53">
        <f t="shared" si="19"/>
        <v>0.9892933482540626</v>
      </c>
      <c r="M174"/>
      <c r="O174" s="20" t="s">
        <v>251</v>
      </c>
      <c r="P174" s="19">
        <f>MIN(J163:J189)</f>
        <v>0.9030154849225754</v>
      </c>
      <c r="Q174" s="21" t="s">
        <v>0</v>
      </c>
      <c r="R174" s="21">
        <v>245</v>
      </c>
    </row>
    <row r="175" spans="1:13" ht="12.75">
      <c r="A175" s="4">
        <v>248</v>
      </c>
      <c r="B175" s="26" t="s">
        <v>138</v>
      </c>
      <c r="C175" s="6">
        <v>5613</v>
      </c>
      <c r="D175" s="6">
        <v>5722</v>
      </c>
      <c r="E175" s="60">
        <v>5721</v>
      </c>
      <c r="F175" s="60">
        <v>5705</v>
      </c>
      <c r="G175" s="76">
        <v>5797</v>
      </c>
      <c r="H175" s="61">
        <f t="shared" si="15"/>
        <v>1.0194192054159985</v>
      </c>
      <c r="I175" s="62">
        <f t="shared" si="16"/>
        <v>0.9998252359314925</v>
      </c>
      <c r="J175" s="63">
        <f t="shared" si="16"/>
        <v>0.997203286138787</v>
      </c>
      <c r="K175" s="61">
        <f t="shared" si="16"/>
        <v>1.0161262050832602</v>
      </c>
      <c r="L175" s="53">
        <f t="shared" si="19"/>
        <v>1.0081434831423846</v>
      </c>
      <c r="M175"/>
    </row>
    <row r="176" spans="1:13" ht="12.75">
      <c r="A176" s="4">
        <v>249</v>
      </c>
      <c r="B176" s="26" t="s">
        <v>139</v>
      </c>
      <c r="C176" s="6">
        <v>597</v>
      </c>
      <c r="D176" s="6">
        <v>623</v>
      </c>
      <c r="E176" s="60">
        <v>645</v>
      </c>
      <c r="F176" s="60">
        <v>640</v>
      </c>
      <c r="G176" s="76">
        <v>660</v>
      </c>
      <c r="H176" s="61">
        <f aca="true" t="shared" si="20" ref="H176:H264">D176/C176</f>
        <v>1.0435510887772195</v>
      </c>
      <c r="I176" s="62">
        <f aca="true" t="shared" si="21" ref="I176:I189">E176/D176</f>
        <v>1.0353130016051364</v>
      </c>
      <c r="J176" s="63">
        <f aca="true" t="shared" si="22" ref="J176:K191">F176/E176</f>
        <v>0.9922480620155039</v>
      </c>
      <c r="K176" s="61">
        <f t="shared" si="22"/>
        <v>1.03125</v>
      </c>
      <c r="L176" s="53">
        <f t="shared" si="19"/>
        <v>1.025590538099465</v>
      </c>
      <c r="M176"/>
    </row>
    <row r="177" spans="1:13" ht="12.75">
      <c r="A177" s="4">
        <v>250</v>
      </c>
      <c r="B177" s="26" t="s">
        <v>140</v>
      </c>
      <c r="C177" s="6">
        <v>983</v>
      </c>
      <c r="D177" s="6">
        <v>959</v>
      </c>
      <c r="E177" s="60">
        <v>946</v>
      </c>
      <c r="F177" s="60">
        <v>961</v>
      </c>
      <c r="G177" s="76">
        <v>986</v>
      </c>
      <c r="H177" s="61">
        <f t="shared" si="20"/>
        <v>0.9755849440488301</v>
      </c>
      <c r="I177" s="62">
        <f t="shared" si="21"/>
        <v>0.986444212721585</v>
      </c>
      <c r="J177" s="63">
        <f t="shared" si="22"/>
        <v>1.0158562367864694</v>
      </c>
      <c r="K177" s="61">
        <f t="shared" si="22"/>
        <v>1.0260145681581685</v>
      </c>
      <c r="L177" s="53">
        <f t="shared" si="19"/>
        <v>1.0009749904287633</v>
      </c>
      <c r="M177"/>
    </row>
    <row r="178" spans="1:13" ht="12.75">
      <c r="A178" s="4">
        <v>253</v>
      </c>
      <c r="B178" s="26" t="s">
        <v>141</v>
      </c>
      <c r="C178" s="6">
        <v>1478</v>
      </c>
      <c r="D178" s="6">
        <v>1517</v>
      </c>
      <c r="E178" s="60">
        <v>1479</v>
      </c>
      <c r="F178" s="60">
        <v>1468</v>
      </c>
      <c r="G178" s="76">
        <v>1416</v>
      </c>
      <c r="H178" s="61">
        <f t="shared" si="20"/>
        <v>1.0263870094722598</v>
      </c>
      <c r="I178" s="62">
        <f t="shared" si="21"/>
        <v>0.974950560316414</v>
      </c>
      <c r="J178" s="63">
        <f t="shared" si="22"/>
        <v>0.9925625422582827</v>
      </c>
      <c r="K178" s="61">
        <f t="shared" si="22"/>
        <v>0.9645776566757494</v>
      </c>
      <c r="L178" s="53">
        <f t="shared" si="19"/>
        <v>0.9896194421806765</v>
      </c>
      <c r="M178"/>
    </row>
    <row r="179" spans="1:13" ht="12.75">
      <c r="A179" s="4">
        <v>254</v>
      </c>
      <c r="B179" s="26" t="s">
        <v>142</v>
      </c>
      <c r="C179" s="6">
        <v>815</v>
      </c>
      <c r="D179" s="6">
        <v>828</v>
      </c>
      <c r="E179" s="60">
        <v>821</v>
      </c>
      <c r="F179" s="60">
        <v>849</v>
      </c>
      <c r="G179" s="76">
        <v>857</v>
      </c>
      <c r="H179" s="61">
        <f t="shared" si="20"/>
        <v>1.0159509202453987</v>
      </c>
      <c r="I179" s="62">
        <f t="shared" si="21"/>
        <v>0.9915458937198067</v>
      </c>
      <c r="J179" s="63">
        <f t="shared" si="22"/>
        <v>1.0341047503045067</v>
      </c>
      <c r="K179" s="61">
        <f t="shared" si="22"/>
        <v>1.0094228504122498</v>
      </c>
      <c r="L179" s="53">
        <f t="shared" si="19"/>
        <v>1.0127561036704904</v>
      </c>
      <c r="M179"/>
    </row>
    <row r="180" spans="1:13" ht="12.75">
      <c r="A180" s="4">
        <v>255</v>
      </c>
      <c r="B180" s="26" t="s">
        <v>143</v>
      </c>
      <c r="C180" s="6">
        <v>954</v>
      </c>
      <c r="D180" s="6">
        <v>989</v>
      </c>
      <c r="E180" s="60">
        <v>991</v>
      </c>
      <c r="F180" s="60">
        <v>980</v>
      </c>
      <c r="G180" s="76">
        <v>1006</v>
      </c>
      <c r="H180" s="61">
        <f t="shared" si="20"/>
        <v>1.0366876310272537</v>
      </c>
      <c r="I180" s="62">
        <f t="shared" si="21"/>
        <v>1.0020222446916076</v>
      </c>
      <c r="J180" s="63">
        <f t="shared" si="22"/>
        <v>0.9889001009081736</v>
      </c>
      <c r="K180" s="61">
        <f t="shared" si="22"/>
        <v>1.026530612244898</v>
      </c>
      <c r="L180" s="53">
        <f t="shared" si="19"/>
        <v>1.0135351472179832</v>
      </c>
      <c r="M180"/>
    </row>
    <row r="181" spans="1:13" ht="12.75">
      <c r="A181" s="4">
        <v>263</v>
      </c>
      <c r="B181" s="26" t="s">
        <v>147</v>
      </c>
      <c r="C181" s="6">
        <v>1734</v>
      </c>
      <c r="D181" s="6">
        <v>1786</v>
      </c>
      <c r="E181" s="60">
        <v>1800</v>
      </c>
      <c r="F181" s="60">
        <v>1841</v>
      </c>
      <c r="G181" s="76">
        <v>1853</v>
      </c>
      <c r="H181" s="61">
        <f t="shared" si="20"/>
        <v>1.0299884659746252</v>
      </c>
      <c r="I181" s="62">
        <f t="shared" si="21"/>
        <v>1.007838745800672</v>
      </c>
      <c r="J181" s="63">
        <f t="shared" si="22"/>
        <v>1.0227777777777778</v>
      </c>
      <c r="K181" s="61">
        <f t="shared" si="22"/>
        <v>1.0065181966322652</v>
      </c>
      <c r="L181" s="53">
        <f t="shared" si="19"/>
        <v>1.016780796546335</v>
      </c>
      <c r="M181"/>
    </row>
    <row r="182" spans="1:13" ht="12.75">
      <c r="A182" s="4">
        <v>264</v>
      </c>
      <c r="B182" s="26" t="s">
        <v>148</v>
      </c>
      <c r="C182" s="6">
        <v>877</v>
      </c>
      <c r="D182" s="6">
        <v>894</v>
      </c>
      <c r="E182" s="60">
        <v>926</v>
      </c>
      <c r="F182" s="60">
        <v>937</v>
      </c>
      <c r="G182" s="76">
        <v>943</v>
      </c>
      <c r="H182" s="61">
        <f t="shared" si="20"/>
        <v>1.0193842645381983</v>
      </c>
      <c r="I182" s="62">
        <f t="shared" si="21"/>
        <v>1.0357941834451903</v>
      </c>
      <c r="J182" s="63">
        <f t="shared" si="22"/>
        <v>1.011879049676026</v>
      </c>
      <c r="K182" s="61">
        <f t="shared" si="22"/>
        <v>1.0064034151547492</v>
      </c>
      <c r="L182" s="53">
        <f t="shared" si="19"/>
        <v>1.018365228203541</v>
      </c>
      <c r="M182"/>
    </row>
    <row r="183" spans="1:13" ht="12.75">
      <c r="A183" s="4">
        <v>265</v>
      </c>
      <c r="B183" s="26" t="s">
        <v>149</v>
      </c>
      <c r="C183" s="6">
        <v>662</v>
      </c>
      <c r="D183" s="6">
        <v>651</v>
      </c>
      <c r="E183" s="60">
        <v>678</v>
      </c>
      <c r="F183" s="60">
        <v>677</v>
      </c>
      <c r="G183" s="76">
        <v>691</v>
      </c>
      <c r="H183" s="61">
        <f t="shared" si="20"/>
        <v>0.9833836858006042</v>
      </c>
      <c r="I183" s="62">
        <f t="shared" si="21"/>
        <v>1.0414746543778801</v>
      </c>
      <c r="J183" s="63">
        <f t="shared" si="22"/>
        <v>0.9985250737463127</v>
      </c>
      <c r="K183" s="61">
        <f t="shared" si="22"/>
        <v>1.020679468242245</v>
      </c>
      <c r="L183" s="53">
        <f t="shared" si="19"/>
        <v>1.0110157205417607</v>
      </c>
      <c r="M183"/>
    </row>
    <row r="184" spans="1:13" ht="12.75">
      <c r="A184" s="4">
        <v>268</v>
      </c>
      <c r="B184" s="26" t="s">
        <v>150</v>
      </c>
      <c r="C184" s="6">
        <v>2313</v>
      </c>
      <c r="D184" s="6">
        <v>2320</v>
      </c>
      <c r="E184" s="60">
        <v>2303</v>
      </c>
      <c r="F184" s="60">
        <v>2318</v>
      </c>
      <c r="G184" s="76">
        <v>2392</v>
      </c>
      <c r="H184" s="61">
        <f t="shared" si="20"/>
        <v>1.0030263726761781</v>
      </c>
      <c r="I184" s="62">
        <f t="shared" si="21"/>
        <v>0.9926724137931034</v>
      </c>
      <c r="J184" s="63">
        <f t="shared" si="22"/>
        <v>1.0065132435953104</v>
      </c>
      <c r="K184" s="61">
        <f t="shared" si="22"/>
        <v>1.0319240724762726</v>
      </c>
      <c r="L184" s="53">
        <f t="shared" si="19"/>
        <v>1.0085340256352162</v>
      </c>
      <c r="M184"/>
    </row>
    <row r="185" spans="1:13" ht="12.75">
      <c r="A185" s="4">
        <v>269</v>
      </c>
      <c r="B185" s="26" t="s">
        <v>151</v>
      </c>
      <c r="C185" s="6">
        <v>1171</v>
      </c>
      <c r="D185" s="6">
        <v>1167</v>
      </c>
      <c r="E185" s="60">
        <v>1152</v>
      </c>
      <c r="F185" s="60">
        <v>1172</v>
      </c>
      <c r="G185" s="76">
        <v>1193</v>
      </c>
      <c r="H185" s="61">
        <f t="shared" si="20"/>
        <v>0.9965841161400513</v>
      </c>
      <c r="I185" s="62">
        <f t="shared" si="21"/>
        <v>0.987146529562982</v>
      </c>
      <c r="J185" s="63">
        <f t="shared" si="22"/>
        <v>1.0173611111111112</v>
      </c>
      <c r="K185" s="61">
        <f t="shared" si="22"/>
        <v>1.0179180887372015</v>
      </c>
      <c r="L185" s="53">
        <f t="shared" si="19"/>
        <v>1.0047524613878365</v>
      </c>
      <c r="M185"/>
    </row>
    <row r="186" spans="1:13" ht="12.75">
      <c r="A186" s="4">
        <v>270</v>
      </c>
      <c r="B186" s="26" t="s">
        <v>152</v>
      </c>
      <c r="C186" s="6">
        <v>1200</v>
      </c>
      <c r="D186" s="6">
        <v>1229</v>
      </c>
      <c r="E186" s="60">
        <v>1232</v>
      </c>
      <c r="F186" s="60">
        <v>1252</v>
      </c>
      <c r="G186" s="76">
        <v>1315</v>
      </c>
      <c r="H186" s="61">
        <f t="shared" si="20"/>
        <v>1.0241666666666667</v>
      </c>
      <c r="I186" s="62">
        <f t="shared" si="21"/>
        <v>1.0024410089503661</v>
      </c>
      <c r="J186" s="63">
        <f t="shared" si="22"/>
        <v>1.0162337662337662</v>
      </c>
      <c r="K186" s="61">
        <f t="shared" si="22"/>
        <v>1.0503194888178913</v>
      </c>
      <c r="L186" s="53">
        <f t="shared" si="19"/>
        <v>1.0232902326671725</v>
      </c>
      <c r="M186"/>
    </row>
    <row r="187" spans="1:13" ht="12.75">
      <c r="A187" s="4">
        <v>273</v>
      </c>
      <c r="B187" s="26" t="s">
        <v>153</v>
      </c>
      <c r="C187" s="6">
        <v>2629</v>
      </c>
      <c r="D187" s="6">
        <v>2666</v>
      </c>
      <c r="E187" s="60">
        <v>2714</v>
      </c>
      <c r="F187" s="60">
        <v>2709</v>
      </c>
      <c r="G187" s="76">
        <v>2799</v>
      </c>
      <c r="H187" s="61">
        <f t="shared" si="20"/>
        <v>1.0140737923164702</v>
      </c>
      <c r="I187" s="62">
        <f t="shared" si="21"/>
        <v>1.0180045011252814</v>
      </c>
      <c r="J187" s="63">
        <f t="shared" si="22"/>
        <v>0.9981577008106116</v>
      </c>
      <c r="K187" s="61">
        <f t="shared" si="22"/>
        <v>1.0332225913621262</v>
      </c>
      <c r="L187" s="53">
        <f t="shared" si="19"/>
        <v>1.0158646464036223</v>
      </c>
      <c r="M187"/>
    </row>
    <row r="188" spans="1:13" ht="12.75">
      <c r="A188" s="4">
        <v>274</v>
      </c>
      <c r="B188" s="26" t="s">
        <v>154</v>
      </c>
      <c r="C188" s="6">
        <v>1256</v>
      </c>
      <c r="D188" s="6">
        <v>1269</v>
      </c>
      <c r="E188" s="60">
        <v>1280</v>
      </c>
      <c r="F188" s="60">
        <v>1289</v>
      </c>
      <c r="G188" s="76">
        <v>1323</v>
      </c>
      <c r="H188" s="61">
        <f t="shared" si="20"/>
        <v>1.0103503184713376</v>
      </c>
      <c r="I188" s="62">
        <f t="shared" si="21"/>
        <v>1.0086682427107958</v>
      </c>
      <c r="J188" s="63">
        <f t="shared" si="22"/>
        <v>1.00703125</v>
      </c>
      <c r="K188" s="61">
        <f t="shared" si="22"/>
        <v>1.0263770364623739</v>
      </c>
      <c r="L188" s="53">
        <f t="shared" si="19"/>
        <v>1.0131067119111268</v>
      </c>
      <c r="M188"/>
    </row>
    <row r="189" spans="1:13" ht="13.5" thickBot="1">
      <c r="A189" s="4">
        <v>275</v>
      </c>
      <c r="B189" s="26" t="s">
        <v>155</v>
      </c>
      <c r="C189" s="6">
        <v>1552</v>
      </c>
      <c r="D189" s="6">
        <v>1586</v>
      </c>
      <c r="E189" s="60">
        <v>1582</v>
      </c>
      <c r="F189" s="60">
        <v>1579</v>
      </c>
      <c r="G189" s="76">
        <v>1593</v>
      </c>
      <c r="H189" s="61">
        <f t="shared" si="20"/>
        <v>1.0219072164948453</v>
      </c>
      <c r="I189" s="62">
        <f t="shared" si="21"/>
        <v>0.9974779319041615</v>
      </c>
      <c r="J189" s="73">
        <f t="shared" si="22"/>
        <v>0.9981036662452591</v>
      </c>
      <c r="K189" s="61">
        <f t="shared" si="22"/>
        <v>1.0088663711209627</v>
      </c>
      <c r="L189" s="53">
        <f t="shared" si="19"/>
        <v>1.0065887964413072</v>
      </c>
      <c r="M189"/>
    </row>
    <row r="190" spans="1:13" ht="12.75">
      <c r="A190" s="40"/>
      <c r="B190" s="35"/>
      <c r="C190" s="37"/>
      <c r="D190" s="37"/>
      <c r="E190" s="38"/>
      <c r="F190" s="38"/>
      <c r="G190" s="38"/>
      <c r="H190" s="39"/>
      <c r="I190" s="34"/>
      <c r="J190" s="78"/>
      <c r="K190" s="68"/>
      <c r="L190" s="54"/>
      <c r="M190"/>
    </row>
    <row r="191" spans="1:13" ht="12.75">
      <c r="A191" s="41"/>
      <c r="B191" s="26" t="s">
        <v>237</v>
      </c>
      <c r="C191" s="6">
        <f>SUM(C163:C189)</f>
        <v>44275</v>
      </c>
      <c r="D191" s="6">
        <f>SUM(D162:D189)</f>
        <v>45571</v>
      </c>
      <c r="E191" s="6">
        <f>SUM(E163:E189)</f>
        <v>45602</v>
      </c>
      <c r="F191" s="6">
        <f>SUM(F163:F189)</f>
        <v>45512</v>
      </c>
      <c r="G191" s="6">
        <f>SUM(G163:G189)</f>
        <v>46257</v>
      </c>
      <c r="H191" s="10">
        <f>D191/C191</f>
        <v>1.0292715979672502</v>
      </c>
      <c r="I191" s="9">
        <f>E191/D191</f>
        <v>1.000680257181102</v>
      </c>
      <c r="J191" s="63">
        <f>F191/E191</f>
        <v>0.9980264023507741</v>
      </c>
      <c r="K191" s="61">
        <f t="shared" si="22"/>
        <v>1.0163693091931798</v>
      </c>
      <c r="L191" s="53">
        <f t="shared" si="19"/>
        <v>1.0110868916730764</v>
      </c>
      <c r="M191"/>
    </row>
    <row r="192" spans="1:13" ht="13.5" thickBot="1">
      <c r="A192" s="42"/>
      <c r="B192" s="27"/>
      <c r="C192" s="13"/>
      <c r="D192" s="13"/>
      <c r="E192" s="7"/>
      <c r="F192" s="7"/>
      <c r="G192" s="7"/>
      <c r="H192" s="14"/>
      <c r="I192" s="15"/>
      <c r="J192" s="50"/>
      <c r="K192" s="64"/>
      <c r="L192" s="55"/>
      <c r="M192"/>
    </row>
    <row r="193" spans="2:13" ht="12.75">
      <c r="B193" s="28"/>
      <c r="C193" s="58"/>
      <c r="D193" s="58"/>
      <c r="H193" s="49"/>
      <c r="I193" s="49"/>
      <c r="J193" s="49"/>
      <c r="K193" s="49"/>
      <c r="L193" s="59"/>
      <c r="M193"/>
    </row>
    <row r="194" spans="1:13" ht="18">
      <c r="A194" s="94" t="s">
        <v>8</v>
      </c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/>
    </row>
    <row r="195" spans="1:13" ht="12.75">
      <c r="A195" s="95" t="s">
        <v>5</v>
      </c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/>
    </row>
    <row r="196" spans="1:13" ht="13.5" thickBot="1">
      <c r="A196" s="99" t="s">
        <v>246</v>
      </c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/>
    </row>
    <row r="197" spans="1:16" ht="12.75">
      <c r="A197" s="100" t="s">
        <v>0</v>
      </c>
      <c r="B197" s="102" t="s">
        <v>9</v>
      </c>
      <c r="C197" s="90" t="s">
        <v>247</v>
      </c>
      <c r="D197" s="90">
        <v>2001</v>
      </c>
      <c r="E197" s="90">
        <v>2002</v>
      </c>
      <c r="F197" s="90" t="s">
        <v>250</v>
      </c>
      <c r="G197" s="90" t="s">
        <v>252</v>
      </c>
      <c r="H197" s="96" t="s">
        <v>1</v>
      </c>
      <c r="I197" s="97"/>
      <c r="J197" s="97"/>
      <c r="K197" s="98"/>
      <c r="L197" s="1" t="s">
        <v>4</v>
      </c>
      <c r="M197"/>
      <c r="N197" s="18" t="s">
        <v>228</v>
      </c>
      <c r="O197" s="18"/>
      <c r="P197" s="18"/>
    </row>
    <row r="198" spans="1:16" ht="13.5" thickBot="1">
      <c r="A198" s="101"/>
      <c r="B198" s="103" t="s">
        <v>9</v>
      </c>
      <c r="C198" s="91"/>
      <c r="D198" s="91"/>
      <c r="E198" s="91"/>
      <c r="F198" s="91"/>
      <c r="G198" s="91"/>
      <c r="H198" s="75" t="s">
        <v>2</v>
      </c>
      <c r="I198" s="47" t="s">
        <v>3</v>
      </c>
      <c r="J198" s="47" t="s">
        <v>251</v>
      </c>
      <c r="K198" s="47" t="s">
        <v>253</v>
      </c>
      <c r="L198" s="48" t="s">
        <v>254</v>
      </c>
      <c r="M198"/>
      <c r="N198" s="18"/>
      <c r="O198" s="18" t="s">
        <v>2</v>
      </c>
      <c r="P198" s="19">
        <f>AVERAGE(H199:H251)</f>
        <v>1.0219833279242185</v>
      </c>
    </row>
    <row r="199" spans="1:16" ht="12.75">
      <c r="A199" s="4">
        <v>91</v>
      </c>
      <c r="B199" s="26" t="s">
        <v>60</v>
      </c>
      <c r="C199" s="6">
        <v>1281</v>
      </c>
      <c r="D199" s="65">
        <v>1315</v>
      </c>
      <c r="E199" s="60">
        <v>1314</v>
      </c>
      <c r="F199" s="60">
        <v>1311</v>
      </c>
      <c r="G199" s="76">
        <v>1325</v>
      </c>
      <c r="H199" s="61">
        <f aca="true" t="shared" si="23" ref="H199:I202">D199/C199</f>
        <v>1.0265417642466823</v>
      </c>
      <c r="I199" s="9">
        <f t="shared" si="23"/>
        <v>0.9992395437262357</v>
      </c>
      <c r="J199" s="9">
        <f>F199/E199</f>
        <v>0.997716894977169</v>
      </c>
      <c r="K199" s="9">
        <f>G199/F199</f>
        <v>1.0106788710907704</v>
      </c>
      <c r="L199" s="53">
        <f>AVERAGE(H199:K199)</f>
        <v>1.0085442685102144</v>
      </c>
      <c r="M199"/>
      <c r="N199" s="18"/>
      <c r="O199" s="20" t="s">
        <v>3</v>
      </c>
      <c r="P199" s="19">
        <f>AVERAGE(I199:I251)</f>
        <v>0.9990752720419087</v>
      </c>
    </row>
    <row r="200" spans="1:16" ht="12.75">
      <c r="A200" s="4">
        <v>92</v>
      </c>
      <c r="B200" s="26" t="s">
        <v>61</v>
      </c>
      <c r="C200" s="6">
        <v>615</v>
      </c>
      <c r="D200" s="65">
        <v>643</v>
      </c>
      <c r="E200" s="60">
        <v>645</v>
      </c>
      <c r="F200" s="60">
        <v>651</v>
      </c>
      <c r="G200" s="76">
        <v>669</v>
      </c>
      <c r="H200" s="61">
        <f t="shared" si="23"/>
        <v>1.0455284552845527</v>
      </c>
      <c r="I200" s="9">
        <f t="shared" si="23"/>
        <v>1.0031104199066874</v>
      </c>
      <c r="J200" s="9">
        <f aca="true" t="shared" si="24" ref="J200:J253">F200/E200</f>
        <v>1.0093023255813953</v>
      </c>
      <c r="K200" s="9">
        <f aca="true" t="shared" si="25" ref="K200:K253">G200/F200</f>
        <v>1.0276497695852536</v>
      </c>
      <c r="L200" s="53">
        <f aca="true" t="shared" si="26" ref="L200:L253">AVERAGE(H200:K200)</f>
        <v>1.0213977425894722</v>
      </c>
      <c r="M200"/>
      <c r="O200" s="20" t="s">
        <v>251</v>
      </c>
      <c r="P200" s="19">
        <f>AVERAGE(J199:J251)</f>
        <v>1.0033391789795139</v>
      </c>
    </row>
    <row r="201" spans="1:13" ht="12.75">
      <c r="A201" s="4">
        <v>93</v>
      </c>
      <c r="B201" s="26" t="s">
        <v>62</v>
      </c>
      <c r="C201" s="6">
        <v>521</v>
      </c>
      <c r="D201" s="65">
        <v>531</v>
      </c>
      <c r="E201" s="60">
        <v>540</v>
      </c>
      <c r="F201" s="60">
        <v>553</v>
      </c>
      <c r="G201" s="76">
        <v>555</v>
      </c>
      <c r="H201" s="61">
        <f t="shared" si="23"/>
        <v>1.0191938579654511</v>
      </c>
      <c r="I201" s="9">
        <f t="shared" si="23"/>
        <v>1.0169491525423728</v>
      </c>
      <c r="J201" s="9">
        <f t="shared" si="24"/>
        <v>1.0240740740740741</v>
      </c>
      <c r="K201" s="9">
        <f t="shared" si="25"/>
        <v>1.003616636528029</v>
      </c>
      <c r="L201" s="53">
        <f t="shared" si="26"/>
        <v>1.0159584302774818</v>
      </c>
      <c r="M201"/>
    </row>
    <row r="202" spans="1:14" ht="12.75">
      <c r="A202" s="4">
        <v>94</v>
      </c>
      <c r="B202" s="26" t="s">
        <v>63</v>
      </c>
      <c r="C202" s="6">
        <v>379</v>
      </c>
      <c r="D202" s="65">
        <v>406</v>
      </c>
      <c r="E202" s="60">
        <v>415</v>
      </c>
      <c r="F202" s="60">
        <v>418</v>
      </c>
      <c r="G202" s="76">
        <v>422</v>
      </c>
      <c r="H202" s="61">
        <f t="shared" si="23"/>
        <v>1.071240105540897</v>
      </c>
      <c r="I202" s="9">
        <f t="shared" si="23"/>
        <v>1.022167487684729</v>
      </c>
      <c r="J202" s="9">
        <f t="shared" si="24"/>
        <v>1.0072289156626506</v>
      </c>
      <c r="K202" s="9">
        <f t="shared" si="25"/>
        <v>1.0095693779904307</v>
      </c>
      <c r="L202" s="53">
        <f t="shared" si="26"/>
        <v>1.0275514717196768</v>
      </c>
      <c r="M202"/>
      <c r="N202" s="18" t="s">
        <v>6</v>
      </c>
    </row>
    <row r="203" spans="1:18" ht="12.75">
      <c r="A203" s="4">
        <v>223</v>
      </c>
      <c r="B203" s="26" t="s">
        <v>123</v>
      </c>
      <c r="C203" s="6">
        <v>2117</v>
      </c>
      <c r="D203" s="65">
        <v>2186</v>
      </c>
      <c r="E203" s="60">
        <v>2186</v>
      </c>
      <c r="F203" s="60">
        <v>2212</v>
      </c>
      <c r="G203" s="76">
        <v>2220</v>
      </c>
      <c r="H203" s="61">
        <f aca="true" t="shared" si="27" ref="H203:I205">D203/C203</f>
        <v>1.0325932923948984</v>
      </c>
      <c r="I203" s="9">
        <f t="shared" si="27"/>
        <v>1</v>
      </c>
      <c r="J203" s="9">
        <f t="shared" si="24"/>
        <v>1.011893870082342</v>
      </c>
      <c r="K203" s="9">
        <f t="shared" si="25"/>
        <v>1.003616636528029</v>
      </c>
      <c r="L203" s="53">
        <f t="shared" si="26"/>
        <v>1.0120259497513175</v>
      </c>
      <c r="M203"/>
      <c r="O203" s="18" t="s">
        <v>2</v>
      </c>
      <c r="P203" s="19">
        <f>MAX(H199:H252)</f>
        <v>1.071240105540897</v>
      </c>
      <c r="Q203" s="21" t="s">
        <v>0</v>
      </c>
      <c r="R203" s="21">
        <v>94</v>
      </c>
    </row>
    <row r="204" spans="1:18" ht="12.75">
      <c r="A204" s="4">
        <v>224</v>
      </c>
      <c r="B204" s="26" t="s">
        <v>124</v>
      </c>
      <c r="C204" s="6">
        <v>880</v>
      </c>
      <c r="D204" s="65">
        <v>923</v>
      </c>
      <c r="E204" s="60">
        <v>913</v>
      </c>
      <c r="F204" s="60">
        <v>915</v>
      </c>
      <c r="G204" s="76">
        <v>962</v>
      </c>
      <c r="H204" s="61">
        <f t="shared" si="27"/>
        <v>1.0488636363636363</v>
      </c>
      <c r="I204" s="9">
        <f t="shared" si="27"/>
        <v>0.9891657638136512</v>
      </c>
      <c r="J204" s="9">
        <f t="shared" si="24"/>
        <v>1.0021905805038336</v>
      </c>
      <c r="K204" s="9">
        <f t="shared" si="25"/>
        <v>1.0513661202185793</v>
      </c>
      <c r="L204" s="53">
        <f t="shared" si="26"/>
        <v>1.0228965252249251</v>
      </c>
      <c r="M204"/>
      <c r="O204" s="20" t="s">
        <v>3</v>
      </c>
      <c r="P204" s="19">
        <f>MAX(I199:I252)</f>
        <v>1.038978494623656</v>
      </c>
      <c r="Q204" s="21" t="s">
        <v>0</v>
      </c>
      <c r="R204" s="21">
        <v>332</v>
      </c>
    </row>
    <row r="205" spans="1:18" ht="12.75">
      <c r="A205" s="4">
        <v>225</v>
      </c>
      <c r="B205" s="26" t="s">
        <v>125</v>
      </c>
      <c r="C205" s="6">
        <v>666</v>
      </c>
      <c r="D205" s="65">
        <v>680</v>
      </c>
      <c r="E205" s="60">
        <v>697</v>
      </c>
      <c r="F205" s="60">
        <v>702</v>
      </c>
      <c r="G205" s="76">
        <v>721</v>
      </c>
      <c r="H205" s="61">
        <f t="shared" si="27"/>
        <v>1.021021021021021</v>
      </c>
      <c r="I205" s="9">
        <f t="shared" si="27"/>
        <v>1.025</v>
      </c>
      <c r="J205" s="9">
        <f t="shared" si="24"/>
        <v>1.007173601147776</v>
      </c>
      <c r="K205" s="9">
        <f t="shared" si="25"/>
        <v>1.0270655270655271</v>
      </c>
      <c r="L205" s="53">
        <f t="shared" si="26"/>
        <v>1.020065037308581</v>
      </c>
      <c r="M205"/>
      <c r="O205" s="20" t="s">
        <v>251</v>
      </c>
      <c r="P205" s="19">
        <f>MAX(J199:J251)</f>
        <v>1.0750670241286864</v>
      </c>
      <c r="Q205" s="21" t="s">
        <v>0</v>
      </c>
      <c r="R205" s="21">
        <v>315</v>
      </c>
    </row>
    <row r="206" spans="1:13" ht="12.75">
      <c r="A206" s="4">
        <v>283</v>
      </c>
      <c r="B206" s="26" t="s">
        <v>156</v>
      </c>
      <c r="C206" s="6">
        <v>2184</v>
      </c>
      <c r="D206" s="65">
        <v>2181</v>
      </c>
      <c r="E206" s="60">
        <v>2189</v>
      </c>
      <c r="F206" s="60">
        <v>2203</v>
      </c>
      <c r="G206" s="76">
        <v>2209</v>
      </c>
      <c r="H206" s="61">
        <f t="shared" si="20"/>
        <v>0.9986263736263736</v>
      </c>
      <c r="I206" s="9">
        <f aca="true" t="shared" si="28" ref="I206:I248">E206/D206</f>
        <v>1.003668042182485</v>
      </c>
      <c r="J206" s="9">
        <f t="shared" si="24"/>
        <v>1.0063956144358155</v>
      </c>
      <c r="K206" s="9">
        <f t="shared" si="25"/>
        <v>1.002723558783477</v>
      </c>
      <c r="L206" s="53">
        <f t="shared" si="26"/>
        <v>1.0028533972570377</v>
      </c>
      <c r="M206"/>
    </row>
    <row r="207" spans="1:14" ht="12.75">
      <c r="A207" s="4">
        <v>284</v>
      </c>
      <c r="B207" s="26" t="s">
        <v>157</v>
      </c>
      <c r="C207" s="6">
        <v>1113</v>
      </c>
      <c r="D207" s="65">
        <v>1131</v>
      </c>
      <c r="E207" s="60">
        <v>1147</v>
      </c>
      <c r="F207" s="60">
        <v>1140</v>
      </c>
      <c r="G207" s="76">
        <v>1176</v>
      </c>
      <c r="H207" s="61">
        <f t="shared" si="20"/>
        <v>1.0161725067385445</v>
      </c>
      <c r="I207" s="9">
        <f t="shared" si="28"/>
        <v>1.0141467727674625</v>
      </c>
      <c r="J207" s="9">
        <f t="shared" si="24"/>
        <v>0.993897122929381</v>
      </c>
      <c r="K207" s="9">
        <f t="shared" si="25"/>
        <v>1.0315789473684212</v>
      </c>
      <c r="L207" s="53">
        <f t="shared" si="26"/>
        <v>1.0139488374509522</v>
      </c>
      <c r="M207"/>
      <c r="N207" s="18" t="s">
        <v>7</v>
      </c>
    </row>
    <row r="208" spans="1:18" ht="12.75">
      <c r="A208" s="4">
        <v>285</v>
      </c>
      <c r="B208" s="26" t="s">
        <v>158</v>
      </c>
      <c r="C208" s="6">
        <v>642</v>
      </c>
      <c r="D208" s="65">
        <v>634</v>
      </c>
      <c r="E208" s="60">
        <v>658</v>
      </c>
      <c r="F208" s="60">
        <v>653</v>
      </c>
      <c r="G208" s="76">
        <v>664</v>
      </c>
      <c r="H208" s="61">
        <f t="shared" si="20"/>
        <v>0.9875389408099688</v>
      </c>
      <c r="I208" s="9">
        <f t="shared" si="28"/>
        <v>1.0378548895899053</v>
      </c>
      <c r="J208" s="9">
        <f t="shared" si="24"/>
        <v>0.9924012158054711</v>
      </c>
      <c r="K208" s="9">
        <f t="shared" si="25"/>
        <v>1.0168453292496171</v>
      </c>
      <c r="L208" s="53">
        <f t="shared" si="26"/>
        <v>1.0086600938637407</v>
      </c>
      <c r="M208"/>
      <c r="O208" s="18" t="s">
        <v>2</v>
      </c>
      <c r="P208" s="19">
        <f>MIN(H199:H252)</f>
        <v>0.9575471698113207</v>
      </c>
      <c r="Q208" s="21" t="s">
        <v>0</v>
      </c>
      <c r="R208" s="21">
        <v>342</v>
      </c>
    </row>
    <row r="209" spans="1:18" ht="12.75">
      <c r="A209" s="4">
        <v>288</v>
      </c>
      <c r="B209" s="26" t="s">
        <v>159</v>
      </c>
      <c r="C209" s="6">
        <v>6531</v>
      </c>
      <c r="D209" s="65">
        <v>6608</v>
      </c>
      <c r="E209" s="60">
        <v>6462</v>
      </c>
      <c r="F209" s="60">
        <v>6120</v>
      </c>
      <c r="G209" s="76">
        <v>6466</v>
      </c>
      <c r="H209" s="61">
        <f t="shared" si="20"/>
        <v>1.0117899249732047</v>
      </c>
      <c r="I209" s="9">
        <f t="shared" si="28"/>
        <v>0.9779055690072639</v>
      </c>
      <c r="J209" s="9">
        <f t="shared" si="24"/>
        <v>0.947075208913649</v>
      </c>
      <c r="K209" s="9">
        <f t="shared" si="25"/>
        <v>1.0565359477124183</v>
      </c>
      <c r="L209" s="53">
        <f t="shared" si="26"/>
        <v>0.9983266626516341</v>
      </c>
      <c r="M209"/>
      <c r="O209" s="20" t="s">
        <v>3</v>
      </c>
      <c r="P209" s="19">
        <f>MIN(I199:I252)</f>
        <v>0.9430199430199431</v>
      </c>
      <c r="Q209" s="21" t="s">
        <v>0</v>
      </c>
      <c r="R209" s="21">
        <v>337</v>
      </c>
    </row>
    <row r="210" spans="1:18" ht="12.75">
      <c r="A210" s="4">
        <v>289</v>
      </c>
      <c r="B210" s="26" t="s">
        <v>160</v>
      </c>
      <c r="C210" s="6">
        <v>5006</v>
      </c>
      <c r="D210" s="65">
        <v>5134</v>
      </c>
      <c r="E210" s="60">
        <v>5182</v>
      </c>
      <c r="F210" s="60">
        <v>5186</v>
      </c>
      <c r="G210" s="76">
        <v>5192</v>
      </c>
      <c r="H210" s="61">
        <f t="shared" si="20"/>
        <v>1.0255693168198161</v>
      </c>
      <c r="I210" s="9">
        <f t="shared" si="28"/>
        <v>1.0093494351382937</v>
      </c>
      <c r="J210" s="9">
        <f t="shared" si="24"/>
        <v>1.0007719027402546</v>
      </c>
      <c r="K210" s="9">
        <f t="shared" si="25"/>
        <v>1.0011569610489781</v>
      </c>
      <c r="L210" s="53">
        <f t="shared" si="26"/>
        <v>1.0092119039368357</v>
      </c>
      <c r="M210"/>
      <c r="O210" s="20" t="s">
        <v>251</v>
      </c>
      <c r="P210" s="19">
        <f>MIN(J199:J252)</f>
        <v>0.947075208913649</v>
      </c>
      <c r="Q210" s="21" t="s">
        <v>0</v>
      </c>
      <c r="R210" s="21">
        <v>288</v>
      </c>
    </row>
    <row r="211" spans="1:13" ht="12.75">
      <c r="A211" s="4">
        <v>290</v>
      </c>
      <c r="B211" s="26" t="s">
        <v>161</v>
      </c>
      <c r="C211" s="6">
        <v>5806</v>
      </c>
      <c r="D211" s="65">
        <v>6101</v>
      </c>
      <c r="E211" s="60">
        <v>5982</v>
      </c>
      <c r="F211" s="60">
        <v>6101</v>
      </c>
      <c r="G211" s="76">
        <v>5966</v>
      </c>
      <c r="H211" s="61">
        <f t="shared" si="20"/>
        <v>1.0508095074061317</v>
      </c>
      <c r="I211" s="9">
        <f t="shared" si="28"/>
        <v>0.9804950008195378</v>
      </c>
      <c r="J211" s="9">
        <f t="shared" si="24"/>
        <v>1.0198930123704446</v>
      </c>
      <c r="K211" s="9">
        <f t="shared" si="25"/>
        <v>0.9778724799213244</v>
      </c>
      <c r="L211" s="53">
        <f t="shared" si="26"/>
        <v>1.0072675001293596</v>
      </c>
      <c r="M211"/>
    </row>
    <row r="212" spans="1:13" ht="12.75">
      <c r="A212" s="4">
        <v>291</v>
      </c>
      <c r="B212" s="26" t="s">
        <v>162</v>
      </c>
      <c r="C212" s="6">
        <v>5623</v>
      </c>
      <c r="D212" s="65">
        <v>5686</v>
      </c>
      <c r="E212" s="60">
        <v>5542</v>
      </c>
      <c r="F212" s="60">
        <v>5496</v>
      </c>
      <c r="G212" s="76">
        <v>5486</v>
      </c>
      <c r="H212" s="61">
        <f t="shared" si="20"/>
        <v>1.011203983638627</v>
      </c>
      <c r="I212" s="9">
        <f t="shared" si="28"/>
        <v>0.9746746394653535</v>
      </c>
      <c r="J212" s="9">
        <f t="shared" si="24"/>
        <v>0.991699747383616</v>
      </c>
      <c r="K212" s="9">
        <f t="shared" si="25"/>
        <v>0.9981804949053857</v>
      </c>
      <c r="L212" s="53">
        <f t="shared" si="26"/>
        <v>0.9939397163482455</v>
      </c>
      <c r="M212"/>
    </row>
    <row r="213" spans="1:13" ht="12.75">
      <c r="A213" s="4">
        <v>293</v>
      </c>
      <c r="B213" s="26" t="s">
        <v>238</v>
      </c>
      <c r="C213" s="6">
        <v>4552</v>
      </c>
      <c r="D213" s="65">
        <v>4715</v>
      </c>
      <c r="E213" s="60">
        <v>4788</v>
      </c>
      <c r="F213" s="60">
        <v>4904</v>
      </c>
      <c r="G213" s="76">
        <v>5023</v>
      </c>
      <c r="H213" s="61">
        <f t="shared" si="20"/>
        <v>1.0358084358523725</v>
      </c>
      <c r="I213" s="9">
        <f t="shared" si="28"/>
        <v>1.0154825026511134</v>
      </c>
      <c r="J213" s="9">
        <f t="shared" si="24"/>
        <v>1.0242272347535506</v>
      </c>
      <c r="K213" s="9">
        <f t="shared" si="25"/>
        <v>1.0242659053833605</v>
      </c>
      <c r="L213" s="53">
        <f t="shared" si="26"/>
        <v>1.0249460196600992</v>
      </c>
      <c r="M213"/>
    </row>
    <row r="214" spans="1:13" ht="12.75">
      <c r="A214" s="4">
        <v>294</v>
      </c>
      <c r="B214" s="26" t="s">
        <v>163</v>
      </c>
      <c r="C214" s="6">
        <v>1009</v>
      </c>
      <c r="D214" s="65">
        <v>1027</v>
      </c>
      <c r="E214" s="60">
        <v>1027</v>
      </c>
      <c r="F214" s="60">
        <v>1019</v>
      </c>
      <c r="G214" s="76">
        <v>1010</v>
      </c>
      <c r="H214" s="61">
        <f t="shared" si="20"/>
        <v>1.0178394449950445</v>
      </c>
      <c r="I214" s="9">
        <f t="shared" si="28"/>
        <v>1</v>
      </c>
      <c r="J214" s="9">
        <f t="shared" si="24"/>
        <v>0.9922103213242454</v>
      </c>
      <c r="K214" s="9">
        <f t="shared" si="25"/>
        <v>0.9911678115799804</v>
      </c>
      <c r="L214" s="53">
        <f t="shared" si="26"/>
        <v>1.0003043944748176</v>
      </c>
      <c r="M214"/>
    </row>
    <row r="215" spans="1:13" ht="12.75">
      <c r="A215" s="4">
        <v>295</v>
      </c>
      <c r="B215" s="26" t="s">
        <v>164</v>
      </c>
      <c r="C215" s="6">
        <v>740</v>
      </c>
      <c r="D215" s="65">
        <v>785</v>
      </c>
      <c r="E215" s="60">
        <v>796</v>
      </c>
      <c r="F215" s="60">
        <v>807</v>
      </c>
      <c r="G215" s="76">
        <v>827</v>
      </c>
      <c r="H215" s="61">
        <f t="shared" si="20"/>
        <v>1.0608108108108107</v>
      </c>
      <c r="I215" s="9">
        <f t="shared" si="28"/>
        <v>1.0140127388535032</v>
      </c>
      <c r="J215" s="9">
        <f t="shared" si="24"/>
        <v>1.013819095477387</v>
      </c>
      <c r="K215" s="9">
        <f t="shared" si="25"/>
        <v>1.0247831474597273</v>
      </c>
      <c r="L215" s="53">
        <f t="shared" si="26"/>
        <v>1.028356448150357</v>
      </c>
      <c r="M215"/>
    </row>
    <row r="216" spans="1:13" ht="12.75">
      <c r="A216" s="4">
        <v>298</v>
      </c>
      <c r="B216" s="26" t="s">
        <v>165</v>
      </c>
      <c r="C216" s="6">
        <v>2358</v>
      </c>
      <c r="D216" s="65">
        <v>2366</v>
      </c>
      <c r="E216" s="60">
        <v>2323</v>
      </c>
      <c r="F216" s="60">
        <v>2311</v>
      </c>
      <c r="G216" s="76">
        <v>2379</v>
      </c>
      <c r="H216" s="61">
        <f t="shared" si="20"/>
        <v>1.003392705682782</v>
      </c>
      <c r="I216" s="9">
        <f t="shared" si="28"/>
        <v>0.981825866441251</v>
      </c>
      <c r="J216" s="9">
        <f t="shared" si="24"/>
        <v>0.9948342660352992</v>
      </c>
      <c r="K216" s="9">
        <f t="shared" si="25"/>
        <v>1.0294244915620943</v>
      </c>
      <c r="L216" s="53">
        <f t="shared" si="26"/>
        <v>1.0023693324303566</v>
      </c>
      <c r="M216"/>
    </row>
    <row r="217" spans="1:13" ht="12.75">
      <c r="A217" s="4">
        <v>299</v>
      </c>
      <c r="B217" s="26" t="s">
        <v>166</v>
      </c>
      <c r="C217" s="6">
        <v>1322</v>
      </c>
      <c r="D217" s="65">
        <v>1357</v>
      </c>
      <c r="E217" s="60">
        <v>1396</v>
      </c>
      <c r="F217" s="60">
        <v>1434</v>
      </c>
      <c r="G217" s="76">
        <v>1457</v>
      </c>
      <c r="H217" s="61">
        <f t="shared" si="20"/>
        <v>1.0264750378214826</v>
      </c>
      <c r="I217" s="9">
        <f t="shared" si="28"/>
        <v>1.0287398673544583</v>
      </c>
      <c r="J217" s="9">
        <f t="shared" si="24"/>
        <v>1.027220630372493</v>
      </c>
      <c r="K217" s="9">
        <f t="shared" si="25"/>
        <v>1.016039051603905</v>
      </c>
      <c r="L217" s="53">
        <f t="shared" si="26"/>
        <v>1.0246186467880847</v>
      </c>
      <c r="M217"/>
    </row>
    <row r="218" spans="1:13" ht="12.75">
      <c r="A218" s="4">
        <v>300</v>
      </c>
      <c r="B218" s="26" t="s">
        <v>167</v>
      </c>
      <c r="C218" s="6">
        <v>770</v>
      </c>
      <c r="D218" s="65">
        <v>808</v>
      </c>
      <c r="E218" s="60">
        <v>815</v>
      </c>
      <c r="F218" s="60">
        <v>817</v>
      </c>
      <c r="G218" s="76">
        <v>869</v>
      </c>
      <c r="H218" s="61">
        <f t="shared" si="20"/>
        <v>1.0493506493506493</v>
      </c>
      <c r="I218" s="9">
        <f t="shared" si="28"/>
        <v>1.0086633663366336</v>
      </c>
      <c r="J218" s="9">
        <f t="shared" si="24"/>
        <v>1.0024539877300613</v>
      </c>
      <c r="K218" s="9">
        <f t="shared" si="25"/>
        <v>1.0636474908200735</v>
      </c>
      <c r="L218" s="53">
        <f t="shared" si="26"/>
        <v>1.0310288735593542</v>
      </c>
      <c r="M218"/>
    </row>
    <row r="219" spans="1:13" ht="12.75">
      <c r="A219" s="4">
        <v>303</v>
      </c>
      <c r="B219" s="26" t="s">
        <v>168</v>
      </c>
      <c r="C219" s="6">
        <v>6611</v>
      </c>
      <c r="D219" s="65">
        <v>6628</v>
      </c>
      <c r="E219" s="60">
        <v>6392</v>
      </c>
      <c r="F219" s="60">
        <v>6265</v>
      </c>
      <c r="G219" s="76">
        <v>6114</v>
      </c>
      <c r="H219" s="61">
        <f t="shared" si="20"/>
        <v>1.0025714717894418</v>
      </c>
      <c r="I219" s="9">
        <f t="shared" si="28"/>
        <v>0.9643934821967411</v>
      </c>
      <c r="J219" s="9">
        <f t="shared" si="24"/>
        <v>0.9801314142678348</v>
      </c>
      <c r="K219" s="9">
        <f t="shared" si="25"/>
        <v>0.9758978451715882</v>
      </c>
      <c r="L219" s="53">
        <f t="shared" si="26"/>
        <v>0.9807485533564014</v>
      </c>
      <c r="M219"/>
    </row>
    <row r="220" spans="1:13" ht="12.75">
      <c r="A220" s="4">
        <v>304</v>
      </c>
      <c r="B220" s="26" t="s">
        <v>169</v>
      </c>
      <c r="C220" s="6">
        <v>575</v>
      </c>
      <c r="D220" s="65">
        <v>573</v>
      </c>
      <c r="E220" s="60">
        <v>554</v>
      </c>
      <c r="F220" s="60">
        <v>572</v>
      </c>
      <c r="G220" s="76">
        <v>612</v>
      </c>
      <c r="H220" s="61">
        <f t="shared" si="20"/>
        <v>0.9965217391304347</v>
      </c>
      <c r="I220" s="9">
        <f t="shared" si="28"/>
        <v>0.9668411867364747</v>
      </c>
      <c r="J220" s="9">
        <f t="shared" si="24"/>
        <v>1.032490974729242</v>
      </c>
      <c r="K220" s="9">
        <f t="shared" si="25"/>
        <v>1.06993006993007</v>
      </c>
      <c r="L220" s="53">
        <f t="shared" si="26"/>
        <v>1.0164459926315552</v>
      </c>
      <c r="M220"/>
    </row>
    <row r="221" spans="1:13" ht="12.75">
      <c r="A221" s="4">
        <v>305</v>
      </c>
      <c r="B221" s="26" t="s">
        <v>170</v>
      </c>
      <c r="C221" s="6">
        <v>1379</v>
      </c>
      <c r="D221" s="65">
        <v>1390</v>
      </c>
      <c r="E221" s="60">
        <v>1382</v>
      </c>
      <c r="F221" s="60">
        <v>1362</v>
      </c>
      <c r="G221" s="76">
        <v>1347</v>
      </c>
      <c r="H221" s="61">
        <f t="shared" si="20"/>
        <v>1.0079767947788252</v>
      </c>
      <c r="I221" s="9">
        <f t="shared" si="28"/>
        <v>0.9942446043165467</v>
      </c>
      <c r="J221" s="9">
        <f t="shared" si="24"/>
        <v>0.9855282199710564</v>
      </c>
      <c r="K221" s="9">
        <f t="shared" si="25"/>
        <v>0.9889867841409692</v>
      </c>
      <c r="L221" s="53">
        <f t="shared" si="26"/>
        <v>0.9941841008018494</v>
      </c>
      <c r="M221"/>
    </row>
    <row r="222" spans="1:13" ht="12.75">
      <c r="A222" s="4">
        <v>306</v>
      </c>
      <c r="B222" s="26" t="s">
        <v>171</v>
      </c>
      <c r="C222" s="6">
        <v>985</v>
      </c>
      <c r="D222" s="65">
        <v>996</v>
      </c>
      <c r="E222" s="60">
        <v>983</v>
      </c>
      <c r="F222" s="60">
        <v>1003</v>
      </c>
      <c r="G222" s="76">
        <v>1010</v>
      </c>
      <c r="H222" s="61">
        <f t="shared" si="20"/>
        <v>1.0111675126903554</v>
      </c>
      <c r="I222" s="9">
        <f t="shared" si="28"/>
        <v>0.9869477911646586</v>
      </c>
      <c r="J222" s="9">
        <f t="shared" si="24"/>
        <v>1.0203458799593081</v>
      </c>
      <c r="K222" s="9">
        <f t="shared" si="25"/>
        <v>1.0069790628115654</v>
      </c>
      <c r="L222" s="53">
        <f t="shared" si="26"/>
        <v>1.0063600616564718</v>
      </c>
      <c r="M222"/>
    </row>
    <row r="223" spans="1:13" ht="12.75">
      <c r="A223" s="4">
        <v>309</v>
      </c>
      <c r="B223" s="26" t="s">
        <v>172</v>
      </c>
      <c r="C223" s="6">
        <v>2477</v>
      </c>
      <c r="D223" s="65">
        <v>2463</v>
      </c>
      <c r="E223" s="60">
        <v>2409</v>
      </c>
      <c r="F223" s="60">
        <v>2391</v>
      </c>
      <c r="G223" s="76">
        <v>2364</v>
      </c>
      <c r="H223" s="61">
        <f t="shared" si="20"/>
        <v>0.9943480016148567</v>
      </c>
      <c r="I223" s="9">
        <f t="shared" si="28"/>
        <v>0.9780755176613886</v>
      </c>
      <c r="J223" s="9">
        <f t="shared" si="24"/>
        <v>0.9925280199252802</v>
      </c>
      <c r="K223" s="9">
        <f t="shared" si="25"/>
        <v>0.9887076537013801</v>
      </c>
      <c r="L223" s="53">
        <f t="shared" si="26"/>
        <v>0.9884147982257263</v>
      </c>
      <c r="M223"/>
    </row>
    <row r="224" spans="1:13" ht="12.75">
      <c r="A224" s="4">
        <v>310</v>
      </c>
      <c r="B224" s="26" t="s">
        <v>173</v>
      </c>
      <c r="C224" s="6">
        <v>1534</v>
      </c>
      <c r="D224" s="65">
        <v>1589</v>
      </c>
      <c r="E224" s="60">
        <v>1513</v>
      </c>
      <c r="F224" s="60">
        <v>1534</v>
      </c>
      <c r="G224" s="76">
        <v>1542</v>
      </c>
      <c r="H224" s="61">
        <f t="shared" si="20"/>
        <v>1.0358539765319426</v>
      </c>
      <c r="I224" s="9">
        <f t="shared" si="28"/>
        <v>0.9521711768407803</v>
      </c>
      <c r="J224" s="9">
        <f t="shared" si="24"/>
        <v>1.0138797091870455</v>
      </c>
      <c r="K224" s="9">
        <f t="shared" si="25"/>
        <v>1.0052151238591918</v>
      </c>
      <c r="L224" s="53">
        <f t="shared" si="26"/>
        <v>1.00177999660474</v>
      </c>
      <c r="M224"/>
    </row>
    <row r="225" spans="1:13" ht="12.75">
      <c r="A225" s="4">
        <v>311</v>
      </c>
      <c r="B225" s="26" t="s">
        <v>174</v>
      </c>
      <c r="C225" s="6">
        <v>1678</v>
      </c>
      <c r="D225" s="65">
        <v>1705</v>
      </c>
      <c r="E225" s="60">
        <v>1684</v>
      </c>
      <c r="F225" s="60">
        <v>1671</v>
      </c>
      <c r="G225" s="76">
        <v>1656</v>
      </c>
      <c r="H225" s="61">
        <f t="shared" si="20"/>
        <v>1.0160905840286054</v>
      </c>
      <c r="I225" s="9">
        <f t="shared" si="28"/>
        <v>0.987683284457478</v>
      </c>
      <c r="J225" s="9">
        <f t="shared" si="24"/>
        <v>0.9922802850356295</v>
      </c>
      <c r="K225" s="9">
        <f t="shared" si="25"/>
        <v>0.9910233393177738</v>
      </c>
      <c r="L225" s="53">
        <f t="shared" si="26"/>
        <v>0.9967693732098716</v>
      </c>
      <c r="M225"/>
    </row>
    <row r="226" spans="1:13" ht="12.75">
      <c r="A226" s="4">
        <v>314</v>
      </c>
      <c r="B226" s="26" t="s">
        <v>240</v>
      </c>
      <c r="C226" s="6">
        <v>2626</v>
      </c>
      <c r="D226" s="65">
        <v>2746</v>
      </c>
      <c r="E226" s="60">
        <v>2786</v>
      </c>
      <c r="F226" s="60">
        <v>2849</v>
      </c>
      <c r="G226" s="76">
        <v>2893</v>
      </c>
      <c r="H226" s="61">
        <f t="shared" si="20"/>
        <v>1.0456968773800457</v>
      </c>
      <c r="I226" s="9">
        <f t="shared" si="28"/>
        <v>1.0145666423889295</v>
      </c>
      <c r="J226" s="9">
        <f t="shared" si="24"/>
        <v>1.0226130653266332</v>
      </c>
      <c r="K226" s="9">
        <f t="shared" si="25"/>
        <v>1.0154440154440154</v>
      </c>
      <c r="L226" s="53">
        <f t="shared" si="26"/>
        <v>1.024580150134906</v>
      </c>
      <c r="M226"/>
    </row>
    <row r="227" spans="1:13" ht="12.75">
      <c r="A227" s="4">
        <v>315</v>
      </c>
      <c r="B227" s="26" t="s">
        <v>241</v>
      </c>
      <c r="C227" s="6">
        <v>379</v>
      </c>
      <c r="D227" s="65">
        <v>389</v>
      </c>
      <c r="E227" s="60">
        <v>373</v>
      </c>
      <c r="F227" s="60">
        <v>401</v>
      </c>
      <c r="G227" s="76">
        <v>412</v>
      </c>
      <c r="H227" s="61">
        <f t="shared" si="20"/>
        <v>1.0263852242744063</v>
      </c>
      <c r="I227" s="9">
        <f t="shared" si="28"/>
        <v>0.9588688946015425</v>
      </c>
      <c r="J227" s="9">
        <f t="shared" si="24"/>
        <v>1.0750670241286864</v>
      </c>
      <c r="K227" s="9">
        <f t="shared" si="25"/>
        <v>1.027431421446384</v>
      </c>
      <c r="L227" s="53">
        <f t="shared" si="26"/>
        <v>1.0219381411127548</v>
      </c>
      <c r="M227"/>
    </row>
    <row r="228" spans="1:13" ht="12.75">
      <c r="A228" s="4">
        <v>316</v>
      </c>
      <c r="B228" s="26" t="s">
        <v>175</v>
      </c>
      <c r="C228" s="6">
        <v>400</v>
      </c>
      <c r="D228" s="65">
        <v>391</v>
      </c>
      <c r="E228" s="60">
        <v>381</v>
      </c>
      <c r="F228" s="60">
        <v>377</v>
      </c>
      <c r="G228" s="76">
        <v>383</v>
      </c>
      <c r="H228" s="61">
        <f t="shared" si="20"/>
        <v>0.9775</v>
      </c>
      <c r="I228" s="9">
        <f t="shared" si="28"/>
        <v>0.9744245524296675</v>
      </c>
      <c r="J228" s="9">
        <f t="shared" si="24"/>
        <v>0.989501312335958</v>
      </c>
      <c r="K228" s="9">
        <f t="shared" si="25"/>
        <v>1.0159151193633953</v>
      </c>
      <c r="L228" s="53">
        <f t="shared" si="26"/>
        <v>0.9893352460322552</v>
      </c>
      <c r="M228"/>
    </row>
    <row r="229" spans="1:13" ht="12.75">
      <c r="A229" s="4">
        <v>317</v>
      </c>
      <c r="B229" s="26" t="s">
        <v>176</v>
      </c>
      <c r="C229" s="6">
        <v>457</v>
      </c>
      <c r="D229" s="65">
        <v>470</v>
      </c>
      <c r="E229" s="60">
        <v>467</v>
      </c>
      <c r="F229" s="60">
        <v>469</v>
      </c>
      <c r="G229" s="76">
        <v>493</v>
      </c>
      <c r="H229" s="61">
        <f t="shared" si="20"/>
        <v>1.0284463894967177</v>
      </c>
      <c r="I229" s="9">
        <f t="shared" si="28"/>
        <v>0.9936170212765958</v>
      </c>
      <c r="J229" s="9">
        <f t="shared" si="24"/>
        <v>1.0042826552462527</v>
      </c>
      <c r="K229" s="9">
        <f t="shared" si="25"/>
        <v>1.0511727078891258</v>
      </c>
      <c r="L229" s="53">
        <f t="shared" si="26"/>
        <v>1.0193796934771728</v>
      </c>
      <c r="M229"/>
    </row>
    <row r="230" spans="1:13" ht="12.75">
      <c r="A230" s="4">
        <v>320</v>
      </c>
      <c r="B230" s="26" t="s">
        <v>177</v>
      </c>
      <c r="C230" s="6">
        <v>2530</v>
      </c>
      <c r="D230" s="65">
        <v>2562</v>
      </c>
      <c r="E230" s="60">
        <v>2530</v>
      </c>
      <c r="F230" s="60">
        <v>2543</v>
      </c>
      <c r="G230" s="76">
        <v>2562</v>
      </c>
      <c r="H230" s="61">
        <f t="shared" si="20"/>
        <v>1.0126482213438734</v>
      </c>
      <c r="I230" s="9">
        <f t="shared" si="28"/>
        <v>0.9875097580015613</v>
      </c>
      <c r="J230" s="9">
        <f t="shared" si="24"/>
        <v>1.0051383399209486</v>
      </c>
      <c r="K230" s="9">
        <f t="shared" si="25"/>
        <v>1.0074714903657098</v>
      </c>
      <c r="L230" s="53">
        <f t="shared" si="26"/>
        <v>1.0031919524080233</v>
      </c>
      <c r="M230"/>
    </row>
    <row r="231" spans="1:13" ht="12.75">
      <c r="A231" s="4">
        <v>321</v>
      </c>
      <c r="B231" s="26" t="s">
        <v>178</v>
      </c>
      <c r="C231" s="6">
        <v>563</v>
      </c>
      <c r="D231" s="65">
        <v>591</v>
      </c>
      <c r="E231" s="60">
        <v>606</v>
      </c>
      <c r="F231" s="60">
        <v>612</v>
      </c>
      <c r="G231" s="76">
        <v>620</v>
      </c>
      <c r="H231" s="61">
        <f t="shared" si="20"/>
        <v>1.0497335701598578</v>
      </c>
      <c r="I231" s="9">
        <f t="shared" si="28"/>
        <v>1.0253807106598984</v>
      </c>
      <c r="J231" s="9">
        <f t="shared" si="24"/>
        <v>1.00990099009901</v>
      </c>
      <c r="K231" s="9">
        <f t="shared" si="25"/>
        <v>1.0130718954248366</v>
      </c>
      <c r="L231" s="53">
        <f t="shared" si="26"/>
        <v>1.0245217915859006</v>
      </c>
      <c r="M231"/>
    </row>
    <row r="232" spans="1:13" ht="12.75">
      <c r="A232" s="4">
        <v>322</v>
      </c>
      <c r="B232" s="26" t="s">
        <v>179</v>
      </c>
      <c r="C232" s="6">
        <v>788</v>
      </c>
      <c r="D232" s="65">
        <v>816</v>
      </c>
      <c r="E232" s="60">
        <v>802</v>
      </c>
      <c r="F232" s="60">
        <v>813</v>
      </c>
      <c r="G232" s="76">
        <v>800</v>
      </c>
      <c r="H232" s="61">
        <f t="shared" si="20"/>
        <v>1.0355329949238579</v>
      </c>
      <c r="I232" s="9">
        <f t="shared" si="28"/>
        <v>0.9828431372549019</v>
      </c>
      <c r="J232" s="9">
        <f t="shared" si="24"/>
        <v>1.013715710723192</v>
      </c>
      <c r="K232" s="9">
        <f t="shared" si="25"/>
        <v>0.984009840098401</v>
      </c>
      <c r="L232" s="53">
        <f t="shared" si="26"/>
        <v>1.0040254207500883</v>
      </c>
      <c r="M232"/>
    </row>
    <row r="233" spans="1:13" ht="12.75">
      <c r="A233" s="4">
        <v>330</v>
      </c>
      <c r="B233" s="26" t="s">
        <v>183</v>
      </c>
      <c r="C233" s="6">
        <v>2879</v>
      </c>
      <c r="D233" s="65">
        <v>2930</v>
      </c>
      <c r="E233" s="60">
        <v>2965</v>
      </c>
      <c r="F233" s="60">
        <v>2971</v>
      </c>
      <c r="G233" s="76">
        <v>3010</v>
      </c>
      <c r="H233" s="61">
        <f t="shared" si="20"/>
        <v>1.0177144841959014</v>
      </c>
      <c r="I233" s="9">
        <f t="shared" si="28"/>
        <v>1.0119453924914676</v>
      </c>
      <c r="J233" s="9">
        <f t="shared" si="24"/>
        <v>1.0020236087689713</v>
      </c>
      <c r="K233" s="9">
        <f t="shared" si="25"/>
        <v>1.0131268933019186</v>
      </c>
      <c r="L233" s="53">
        <f t="shared" si="26"/>
        <v>1.0112025946895646</v>
      </c>
      <c r="M233"/>
    </row>
    <row r="234" spans="1:13" ht="12.75">
      <c r="A234" s="4">
        <v>331</v>
      </c>
      <c r="B234" s="26" t="s">
        <v>184</v>
      </c>
      <c r="C234" s="6">
        <v>324</v>
      </c>
      <c r="D234" s="65">
        <v>327</v>
      </c>
      <c r="E234" s="60">
        <v>326</v>
      </c>
      <c r="F234" s="60">
        <v>324</v>
      </c>
      <c r="G234" s="76">
        <v>328</v>
      </c>
      <c r="H234" s="61">
        <f t="shared" si="20"/>
        <v>1.0092592592592593</v>
      </c>
      <c r="I234" s="9">
        <f t="shared" si="28"/>
        <v>0.9969418960244648</v>
      </c>
      <c r="J234" s="9">
        <f t="shared" si="24"/>
        <v>0.9938650306748467</v>
      </c>
      <c r="K234" s="9">
        <f t="shared" si="25"/>
        <v>1.0123456790123457</v>
      </c>
      <c r="L234" s="53">
        <f t="shared" si="26"/>
        <v>1.003102966242729</v>
      </c>
      <c r="M234"/>
    </row>
    <row r="235" spans="1:13" ht="12.75">
      <c r="A235" s="4">
        <v>332</v>
      </c>
      <c r="B235" s="26" t="s">
        <v>185</v>
      </c>
      <c r="C235" s="6">
        <v>730</v>
      </c>
      <c r="D235" s="65">
        <v>744</v>
      </c>
      <c r="E235" s="60">
        <v>773</v>
      </c>
      <c r="F235" s="60">
        <v>785</v>
      </c>
      <c r="G235" s="76">
        <v>804</v>
      </c>
      <c r="H235" s="61">
        <f t="shared" si="20"/>
        <v>1.0191780821917809</v>
      </c>
      <c r="I235" s="9">
        <f t="shared" si="28"/>
        <v>1.038978494623656</v>
      </c>
      <c r="J235" s="9">
        <f t="shared" si="24"/>
        <v>1.0155239327296248</v>
      </c>
      <c r="K235" s="9">
        <f t="shared" si="25"/>
        <v>1.024203821656051</v>
      </c>
      <c r="L235" s="53">
        <f t="shared" si="26"/>
        <v>1.024471082800278</v>
      </c>
      <c r="M235"/>
    </row>
    <row r="236" spans="1:13" ht="12.75">
      <c r="A236" s="4">
        <v>333</v>
      </c>
      <c r="B236" s="26" t="s">
        <v>186</v>
      </c>
      <c r="C236" s="6">
        <v>566</v>
      </c>
      <c r="D236" s="65">
        <v>570</v>
      </c>
      <c r="E236" s="60">
        <v>577</v>
      </c>
      <c r="F236" s="60">
        <v>572</v>
      </c>
      <c r="G236" s="76">
        <v>567</v>
      </c>
      <c r="H236" s="61">
        <f t="shared" si="20"/>
        <v>1.0070671378091873</v>
      </c>
      <c r="I236" s="9">
        <f t="shared" si="28"/>
        <v>1.012280701754386</v>
      </c>
      <c r="J236" s="9">
        <f t="shared" si="24"/>
        <v>0.9913344887348353</v>
      </c>
      <c r="K236" s="9">
        <f t="shared" si="25"/>
        <v>0.9912587412587412</v>
      </c>
      <c r="L236" s="53">
        <f t="shared" si="26"/>
        <v>1.0004852673892874</v>
      </c>
      <c r="M236"/>
    </row>
    <row r="237" spans="1:13" ht="12.75">
      <c r="A237" s="4">
        <v>336</v>
      </c>
      <c r="B237" s="26" t="s">
        <v>187</v>
      </c>
      <c r="C237" s="6">
        <v>3569</v>
      </c>
      <c r="D237" s="65">
        <v>3655</v>
      </c>
      <c r="E237" s="60">
        <v>3672</v>
      </c>
      <c r="F237" s="60">
        <v>3572</v>
      </c>
      <c r="G237" s="76">
        <v>3672</v>
      </c>
      <c r="H237" s="61">
        <f t="shared" si="20"/>
        <v>1.0240963855421688</v>
      </c>
      <c r="I237" s="9">
        <f t="shared" si="28"/>
        <v>1.0046511627906978</v>
      </c>
      <c r="J237" s="9">
        <f t="shared" si="24"/>
        <v>0.9727668845315904</v>
      </c>
      <c r="K237" s="9">
        <f t="shared" si="25"/>
        <v>1.0279955207166853</v>
      </c>
      <c r="L237" s="53">
        <f t="shared" si="26"/>
        <v>1.0073774883952855</v>
      </c>
      <c r="M237"/>
    </row>
    <row r="238" spans="1:13" ht="12.75">
      <c r="A238" s="4">
        <v>337</v>
      </c>
      <c r="B238" s="26" t="s">
        <v>188</v>
      </c>
      <c r="C238" s="6">
        <v>345</v>
      </c>
      <c r="D238" s="65">
        <v>351</v>
      </c>
      <c r="E238" s="60">
        <v>331</v>
      </c>
      <c r="F238" s="60">
        <v>333</v>
      </c>
      <c r="G238" s="76">
        <v>341</v>
      </c>
      <c r="H238" s="61">
        <f t="shared" si="20"/>
        <v>1.017391304347826</v>
      </c>
      <c r="I238" s="9">
        <f t="shared" si="28"/>
        <v>0.9430199430199431</v>
      </c>
      <c r="J238" s="9">
        <f t="shared" si="24"/>
        <v>1.0060422960725075</v>
      </c>
      <c r="K238" s="9">
        <f t="shared" si="25"/>
        <v>1.024024024024024</v>
      </c>
      <c r="L238" s="53">
        <f t="shared" si="26"/>
        <v>0.9976193918660751</v>
      </c>
      <c r="M238"/>
    </row>
    <row r="239" spans="1:13" ht="12.75">
      <c r="A239" s="4">
        <v>338</v>
      </c>
      <c r="B239" s="26" t="s">
        <v>189</v>
      </c>
      <c r="C239" s="6">
        <v>1742</v>
      </c>
      <c r="D239" s="65">
        <v>1738</v>
      </c>
      <c r="E239" s="60">
        <v>1734</v>
      </c>
      <c r="F239" s="60">
        <v>1700</v>
      </c>
      <c r="G239" s="76">
        <v>1734</v>
      </c>
      <c r="H239" s="61">
        <f t="shared" si="20"/>
        <v>0.9977037887485649</v>
      </c>
      <c r="I239" s="9">
        <f t="shared" si="28"/>
        <v>0.997698504027618</v>
      </c>
      <c r="J239" s="9">
        <f t="shared" si="24"/>
        <v>0.9803921568627451</v>
      </c>
      <c r="K239" s="9">
        <f t="shared" si="25"/>
        <v>1.02</v>
      </c>
      <c r="L239" s="53">
        <f t="shared" si="26"/>
        <v>0.998948612409732</v>
      </c>
      <c r="M239"/>
    </row>
    <row r="240" spans="1:13" ht="12.75">
      <c r="A240" s="4">
        <v>341</v>
      </c>
      <c r="B240" s="26" t="s">
        <v>190</v>
      </c>
      <c r="C240" s="6">
        <v>1718</v>
      </c>
      <c r="D240" s="65">
        <v>1805</v>
      </c>
      <c r="E240" s="60">
        <v>1799</v>
      </c>
      <c r="F240" s="60">
        <v>1829</v>
      </c>
      <c r="G240" s="76">
        <v>1838</v>
      </c>
      <c r="H240" s="61">
        <f t="shared" si="20"/>
        <v>1.050640279394645</v>
      </c>
      <c r="I240" s="9">
        <f t="shared" si="28"/>
        <v>0.9966759002770084</v>
      </c>
      <c r="J240" s="9">
        <f t="shared" si="24"/>
        <v>1.0166759310728182</v>
      </c>
      <c r="K240" s="9">
        <f t="shared" si="25"/>
        <v>1.0049207217058502</v>
      </c>
      <c r="L240" s="53">
        <f t="shared" si="26"/>
        <v>1.0172282081125805</v>
      </c>
      <c r="M240"/>
    </row>
    <row r="241" spans="1:13" ht="12.75">
      <c r="A241" s="4">
        <v>342</v>
      </c>
      <c r="B241" s="26" t="s">
        <v>191</v>
      </c>
      <c r="C241" s="6">
        <v>636</v>
      </c>
      <c r="D241" s="65">
        <v>609</v>
      </c>
      <c r="E241" s="60">
        <v>618</v>
      </c>
      <c r="F241" s="60">
        <v>597</v>
      </c>
      <c r="G241" s="76">
        <v>612</v>
      </c>
      <c r="H241" s="61">
        <f t="shared" si="20"/>
        <v>0.9575471698113207</v>
      </c>
      <c r="I241" s="9">
        <f t="shared" si="28"/>
        <v>1.0147783251231528</v>
      </c>
      <c r="J241" s="9">
        <f t="shared" si="24"/>
        <v>0.9660194174757282</v>
      </c>
      <c r="K241" s="9">
        <f t="shared" si="25"/>
        <v>1.0251256281407035</v>
      </c>
      <c r="L241" s="53">
        <f t="shared" si="26"/>
        <v>0.9908676351377262</v>
      </c>
      <c r="M241"/>
    </row>
    <row r="242" spans="1:13" ht="12.75">
      <c r="A242" s="4">
        <v>343</v>
      </c>
      <c r="B242" s="26" t="s">
        <v>192</v>
      </c>
      <c r="C242" s="6">
        <v>672</v>
      </c>
      <c r="D242" s="65">
        <v>688</v>
      </c>
      <c r="E242" s="60">
        <v>704</v>
      </c>
      <c r="F242" s="60">
        <v>706</v>
      </c>
      <c r="G242" s="76">
        <v>735</v>
      </c>
      <c r="H242" s="61">
        <f t="shared" si="20"/>
        <v>1.0238095238095237</v>
      </c>
      <c r="I242" s="9">
        <f t="shared" si="28"/>
        <v>1.0232558139534884</v>
      </c>
      <c r="J242" s="9">
        <f t="shared" si="24"/>
        <v>1.0028409090909092</v>
      </c>
      <c r="K242" s="9">
        <f t="shared" si="25"/>
        <v>1.0410764872521245</v>
      </c>
      <c r="L242" s="53">
        <f t="shared" si="26"/>
        <v>1.0227456835265114</v>
      </c>
      <c r="M242"/>
    </row>
    <row r="243" spans="1:13" ht="12.75">
      <c r="A243" s="4">
        <v>346</v>
      </c>
      <c r="B243" s="26" t="s">
        <v>193</v>
      </c>
      <c r="C243" s="6">
        <v>2363</v>
      </c>
      <c r="D243" s="65">
        <v>2398</v>
      </c>
      <c r="E243" s="60">
        <v>2394</v>
      </c>
      <c r="F243" s="60">
        <v>2362</v>
      </c>
      <c r="G243" s="76">
        <v>2430</v>
      </c>
      <c r="H243" s="61">
        <f t="shared" si="20"/>
        <v>1.0148116800677105</v>
      </c>
      <c r="I243" s="9">
        <f t="shared" si="28"/>
        <v>0.9983319432860718</v>
      </c>
      <c r="J243" s="9">
        <f t="shared" si="24"/>
        <v>0.9866332497911445</v>
      </c>
      <c r="K243" s="9">
        <f t="shared" si="25"/>
        <v>1.0287891617273497</v>
      </c>
      <c r="L243" s="53">
        <f t="shared" si="26"/>
        <v>1.007141508718069</v>
      </c>
      <c r="M243"/>
    </row>
    <row r="244" spans="1:13" ht="12.75">
      <c r="A244" s="4">
        <v>347</v>
      </c>
      <c r="B244" s="26" t="s">
        <v>194</v>
      </c>
      <c r="C244" s="6">
        <v>372</v>
      </c>
      <c r="D244" s="65">
        <v>385</v>
      </c>
      <c r="E244" s="60">
        <v>376</v>
      </c>
      <c r="F244" s="60">
        <v>379</v>
      </c>
      <c r="G244" s="76">
        <v>393</v>
      </c>
      <c r="H244" s="61">
        <f t="shared" si="20"/>
        <v>1.0349462365591398</v>
      </c>
      <c r="I244" s="9">
        <f t="shared" si="28"/>
        <v>0.9766233766233766</v>
      </c>
      <c r="J244" s="9">
        <f t="shared" si="24"/>
        <v>1.0079787234042554</v>
      </c>
      <c r="K244" s="9">
        <f t="shared" si="25"/>
        <v>1.036939313984169</v>
      </c>
      <c r="L244" s="53">
        <f t="shared" si="26"/>
        <v>1.0141219126427352</v>
      </c>
      <c r="M244"/>
    </row>
    <row r="245" spans="1:13" ht="12.75">
      <c r="A245" s="4">
        <v>348</v>
      </c>
      <c r="B245" s="26" t="s">
        <v>195</v>
      </c>
      <c r="C245" s="6">
        <v>780</v>
      </c>
      <c r="D245" s="65">
        <v>808</v>
      </c>
      <c r="E245" s="60">
        <v>814</v>
      </c>
      <c r="F245" s="60">
        <v>821</v>
      </c>
      <c r="G245" s="76">
        <v>824</v>
      </c>
      <c r="H245" s="61">
        <f t="shared" si="20"/>
        <v>1.035897435897436</v>
      </c>
      <c r="I245" s="9">
        <f t="shared" si="28"/>
        <v>1.0074257425742574</v>
      </c>
      <c r="J245" s="9">
        <f t="shared" si="24"/>
        <v>1.0085995085995085</v>
      </c>
      <c r="K245" s="9">
        <f t="shared" si="25"/>
        <v>1.0036540803897687</v>
      </c>
      <c r="L245" s="53">
        <f t="shared" si="26"/>
        <v>1.0138941918652427</v>
      </c>
      <c r="M245"/>
    </row>
    <row r="246" spans="1:13" ht="12.75">
      <c r="A246" s="4">
        <v>351</v>
      </c>
      <c r="B246" s="26" t="s">
        <v>196</v>
      </c>
      <c r="C246" s="6">
        <v>2166</v>
      </c>
      <c r="D246" s="65">
        <v>2253</v>
      </c>
      <c r="E246" s="60">
        <v>2296</v>
      </c>
      <c r="F246" s="60">
        <v>2265</v>
      </c>
      <c r="G246" s="76">
        <v>2310</v>
      </c>
      <c r="H246" s="61">
        <f t="shared" si="20"/>
        <v>1.0401662049861495</v>
      </c>
      <c r="I246" s="9">
        <f t="shared" si="28"/>
        <v>1.019085663559698</v>
      </c>
      <c r="J246" s="9">
        <f t="shared" si="24"/>
        <v>0.9864982578397212</v>
      </c>
      <c r="K246" s="9">
        <f t="shared" si="25"/>
        <v>1.0198675496688743</v>
      </c>
      <c r="L246" s="53">
        <f t="shared" si="26"/>
        <v>1.0164044190136108</v>
      </c>
      <c r="M246"/>
    </row>
    <row r="247" spans="1:13" ht="12.75">
      <c r="A247" s="4">
        <v>352</v>
      </c>
      <c r="B247" s="26" t="s">
        <v>197</v>
      </c>
      <c r="C247" s="6">
        <v>924</v>
      </c>
      <c r="D247" s="65">
        <v>954</v>
      </c>
      <c r="E247" s="60">
        <v>978</v>
      </c>
      <c r="F247" s="60">
        <v>982</v>
      </c>
      <c r="G247" s="76">
        <v>989</v>
      </c>
      <c r="H247" s="61">
        <f t="shared" si="20"/>
        <v>1.0324675324675325</v>
      </c>
      <c r="I247" s="9">
        <f t="shared" si="28"/>
        <v>1.0251572327044025</v>
      </c>
      <c r="J247" s="9">
        <f t="shared" si="24"/>
        <v>1.0040899795501022</v>
      </c>
      <c r="K247" s="9">
        <f t="shared" si="25"/>
        <v>1.0071283095723014</v>
      </c>
      <c r="L247" s="53">
        <f t="shared" si="26"/>
        <v>1.0172107635735848</v>
      </c>
      <c r="M247"/>
    </row>
    <row r="248" spans="1:13" ht="12.75">
      <c r="A248" s="4">
        <v>353</v>
      </c>
      <c r="B248" s="26" t="s">
        <v>198</v>
      </c>
      <c r="C248" s="6">
        <v>1506</v>
      </c>
      <c r="D248" s="65">
        <v>1536</v>
      </c>
      <c r="E248" s="60">
        <v>1536</v>
      </c>
      <c r="F248" s="60">
        <v>1573</v>
      </c>
      <c r="G248" s="76">
        <v>1635</v>
      </c>
      <c r="H248" s="61">
        <f t="shared" si="20"/>
        <v>1.0199203187250996</v>
      </c>
      <c r="I248" s="9">
        <f t="shared" si="28"/>
        <v>1</v>
      </c>
      <c r="J248" s="9">
        <f t="shared" si="24"/>
        <v>1.0240885416666667</v>
      </c>
      <c r="K248" s="9">
        <f t="shared" si="25"/>
        <v>1.0394151303242212</v>
      </c>
      <c r="L248" s="53">
        <f t="shared" si="26"/>
        <v>1.0208559976789968</v>
      </c>
      <c r="M248"/>
    </row>
    <row r="249" spans="1:13" ht="12.75">
      <c r="A249" s="4">
        <v>403</v>
      </c>
      <c r="B249" s="26" t="s">
        <v>225</v>
      </c>
      <c r="C249" s="6">
        <v>2347</v>
      </c>
      <c r="D249" s="65">
        <v>2406</v>
      </c>
      <c r="E249" s="60">
        <v>2420</v>
      </c>
      <c r="F249" s="60">
        <v>2419</v>
      </c>
      <c r="G249" s="76">
        <v>2424</v>
      </c>
      <c r="H249" s="61">
        <f aca="true" t="shared" si="29" ref="H249:I251">D249/C249</f>
        <v>1.0251384746484875</v>
      </c>
      <c r="I249" s="9">
        <f t="shared" si="29"/>
        <v>1.0058187863674148</v>
      </c>
      <c r="J249" s="9">
        <f t="shared" si="24"/>
        <v>0.9995867768595041</v>
      </c>
      <c r="K249" s="9">
        <f t="shared" si="25"/>
        <v>1.0020669698222406</v>
      </c>
      <c r="L249" s="53">
        <f t="shared" si="26"/>
        <v>1.0081527519244118</v>
      </c>
      <c r="M249"/>
    </row>
    <row r="250" spans="1:13" ht="12.75">
      <c r="A250" s="4">
        <v>404</v>
      </c>
      <c r="B250" s="26" t="s">
        <v>226</v>
      </c>
      <c r="C250" s="6">
        <v>1422</v>
      </c>
      <c r="D250" s="65">
        <v>1447</v>
      </c>
      <c r="E250" s="60">
        <v>1446</v>
      </c>
      <c r="F250" s="60">
        <v>1438</v>
      </c>
      <c r="G250" s="76">
        <v>1440</v>
      </c>
      <c r="H250" s="61">
        <f t="shared" si="29"/>
        <v>1.0175808720112518</v>
      </c>
      <c r="I250" s="9">
        <f t="shared" si="29"/>
        <v>0.9993089149965446</v>
      </c>
      <c r="J250" s="9">
        <f t="shared" si="24"/>
        <v>0.9944674965421854</v>
      </c>
      <c r="K250" s="9">
        <f t="shared" si="25"/>
        <v>1.0013908205841446</v>
      </c>
      <c r="L250" s="53">
        <f t="shared" si="26"/>
        <v>1.0031870260335316</v>
      </c>
      <c r="M250"/>
    </row>
    <row r="251" spans="1:13" ht="13.5" thickBot="1">
      <c r="A251" s="4">
        <v>405</v>
      </c>
      <c r="B251" s="26" t="s">
        <v>227</v>
      </c>
      <c r="C251" s="6">
        <v>1637</v>
      </c>
      <c r="D251" s="65">
        <v>1668</v>
      </c>
      <c r="E251" s="60">
        <v>1683</v>
      </c>
      <c r="F251" s="60">
        <v>1706</v>
      </c>
      <c r="G251" s="76">
        <v>1731</v>
      </c>
      <c r="H251" s="61">
        <f t="shared" si="29"/>
        <v>1.0189370800244348</v>
      </c>
      <c r="I251" s="9">
        <f t="shared" si="29"/>
        <v>1.0089928057553956</v>
      </c>
      <c r="J251" s="10">
        <f t="shared" si="24"/>
        <v>1.0136660724896018</v>
      </c>
      <c r="K251" s="9">
        <f t="shared" si="25"/>
        <v>1.014654161781946</v>
      </c>
      <c r="L251" s="53">
        <f t="shared" si="26"/>
        <v>1.0140625300128445</v>
      </c>
      <c r="M251"/>
    </row>
    <row r="252" spans="1:13" ht="12.75">
      <c r="A252" s="40"/>
      <c r="B252" s="35"/>
      <c r="C252" s="37"/>
      <c r="D252" s="66"/>
      <c r="E252" s="67"/>
      <c r="F252" s="67"/>
      <c r="G252" s="67"/>
      <c r="H252" s="68"/>
      <c r="I252" s="34"/>
      <c r="J252" s="51"/>
      <c r="K252" s="39"/>
      <c r="L252" s="54"/>
      <c r="M252"/>
    </row>
    <row r="253" spans="1:13" ht="12.75">
      <c r="A253" s="41"/>
      <c r="B253" s="26" t="s">
        <v>239</v>
      </c>
      <c r="C253" s="6">
        <f>SUM(C199:C251)</f>
        <v>93795</v>
      </c>
      <c r="D253" s="65">
        <f>SUM(D199:D251)</f>
        <v>95798</v>
      </c>
      <c r="E253" s="65">
        <f>SUM(E199:E251)</f>
        <v>95321</v>
      </c>
      <c r="F253" s="65">
        <f>SUM(F199:F251)</f>
        <v>95149</v>
      </c>
      <c r="G253" s="65">
        <f>SUM(G199:G251)</f>
        <v>96223</v>
      </c>
      <c r="H253" s="61">
        <f>D253/C253</f>
        <v>1.0213550828935445</v>
      </c>
      <c r="I253" s="9">
        <f>E253/D253</f>
        <v>0.9950207728762605</v>
      </c>
      <c r="J253" s="49">
        <f t="shared" si="24"/>
        <v>0.9981955707556572</v>
      </c>
      <c r="K253" s="10">
        <f t="shared" si="25"/>
        <v>1.0112875595119235</v>
      </c>
      <c r="L253" s="53">
        <f t="shared" si="26"/>
        <v>1.0064647465093464</v>
      </c>
      <c r="M253"/>
    </row>
    <row r="254" spans="1:13" ht="13.5" thickBot="1">
      <c r="A254" s="42"/>
      <c r="B254" s="27"/>
      <c r="C254" s="13"/>
      <c r="D254" s="13"/>
      <c r="E254" s="7"/>
      <c r="F254" s="7"/>
      <c r="G254" s="7"/>
      <c r="H254" s="14"/>
      <c r="I254" s="15"/>
      <c r="J254" s="50"/>
      <c r="K254" s="14"/>
      <c r="L254" s="55"/>
      <c r="M254"/>
    </row>
    <row r="255" spans="2:13" ht="12.75">
      <c r="B255" s="28"/>
      <c r="C255" s="58"/>
      <c r="D255" s="58"/>
      <c r="H255" s="49"/>
      <c r="I255" s="49"/>
      <c r="J255" s="49"/>
      <c r="K255" s="49"/>
      <c r="L255" s="59"/>
      <c r="M255"/>
    </row>
    <row r="256" spans="1:13" ht="18">
      <c r="A256" s="94" t="s">
        <v>8</v>
      </c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/>
    </row>
    <row r="257" spans="1:13" ht="12.75">
      <c r="A257" s="95" t="s">
        <v>5</v>
      </c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/>
    </row>
    <row r="258" spans="1:13" ht="13.5" thickBot="1">
      <c r="A258" s="99" t="s">
        <v>246</v>
      </c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/>
    </row>
    <row r="259" spans="1:16" ht="12.75">
      <c r="A259" s="100" t="s">
        <v>0</v>
      </c>
      <c r="B259" s="102" t="s">
        <v>9</v>
      </c>
      <c r="C259" s="90" t="s">
        <v>247</v>
      </c>
      <c r="D259" s="90">
        <v>2001</v>
      </c>
      <c r="E259" s="92">
        <v>2002</v>
      </c>
      <c r="F259" s="92" t="s">
        <v>250</v>
      </c>
      <c r="G259" s="92" t="s">
        <v>252</v>
      </c>
      <c r="H259" s="96" t="s">
        <v>1</v>
      </c>
      <c r="I259" s="97"/>
      <c r="J259" s="97"/>
      <c r="K259" s="98"/>
      <c r="L259" s="1" t="s">
        <v>4</v>
      </c>
      <c r="M259"/>
      <c r="N259" s="18" t="s">
        <v>228</v>
      </c>
      <c r="O259" s="18"/>
      <c r="P259" s="18"/>
    </row>
    <row r="260" spans="1:16" ht="13.5" thickBot="1">
      <c r="A260" s="101"/>
      <c r="B260" s="103" t="s">
        <v>9</v>
      </c>
      <c r="C260" s="91"/>
      <c r="D260" s="91"/>
      <c r="E260" s="93"/>
      <c r="F260" s="93"/>
      <c r="G260" s="93"/>
      <c r="H260" s="75" t="s">
        <v>2</v>
      </c>
      <c r="I260" s="47" t="s">
        <v>3</v>
      </c>
      <c r="J260" s="47" t="s">
        <v>251</v>
      </c>
      <c r="K260" s="47" t="s">
        <v>253</v>
      </c>
      <c r="L260" s="48" t="s">
        <v>254</v>
      </c>
      <c r="M260"/>
      <c r="N260" s="18"/>
      <c r="O260" s="18" t="s">
        <v>2</v>
      </c>
      <c r="P260" s="19">
        <f>AVERAGE(H261:H290)</f>
        <v>1.0134010448250632</v>
      </c>
    </row>
    <row r="261" spans="1:16" ht="12.75">
      <c r="A261" s="4">
        <v>325</v>
      </c>
      <c r="B261" s="26" t="s">
        <v>180</v>
      </c>
      <c r="C261" s="6">
        <v>3755</v>
      </c>
      <c r="D261" s="6">
        <v>3820</v>
      </c>
      <c r="E261" s="60">
        <v>3840</v>
      </c>
      <c r="F261" s="60">
        <v>3802</v>
      </c>
      <c r="G261" s="76">
        <v>3829</v>
      </c>
      <c r="H261" s="61">
        <f aca="true" t="shared" si="30" ref="H261:I263">D261/C261</f>
        <v>1.0173102529960054</v>
      </c>
      <c r="I261" s="62">
        <f t="shared" si="30"/>
        <v>1.0052356020942408</v>
      </c>
      <c r="J261" s="63">
        <f>F261/E261</f>
        <v>0.9901041666666667</v>
      </c>
      <c r="K261" s="61">
        <f>G261/F261</f>
        <v>1.007101525512888</v>
      </c>
      <c r="L261" s="53">
        <f>AVERAGE(H261:K261)</f>
        <v>1.00493788681745</v>
      </c>
      <c r="M261"/>
      <c r="N261" s="18"/>
      <c r="O261" s="20" t="s">
        <v>3</v>
      </c>
      <c r="P261" s="19">
        <f>AVERAGE(I261:I290)</f>
        <v>1.0013826181823788</v>
      </c>
    </row>
    <row r="262" spans="1:16" ht="12.75">
      <c r="A262" s="4">
        <v>326</v>
      </c>
      <c r="B262" s="26" t="s">
        <v>181</v>
      </c>
      <c r="C262" s="6">
        <v>305</v>
      </c>
      <c r="D262" s="6">
        <v>303</v>
      </c>
      <c r="E262" s="60">
        <v>310</v>
      </c>
      <c r="F262" s="60">
        <v>327</v>
      </c>
      <c r="G262" s="76">
        <v>322</v>
      </c>
      <c r="H262" s="61">
        <f t="shared" si="30"/>
        <v>0.9934426229508196</v>
      </c>
      <c r="I262" s="62">
        <f t="shared" si="30"/>
        <v>1.023102310231023</v>
      </c>
      <c r="J262" s="63">
        <f aca="true" t="shared" si="31" ref="J262:J289">F262/E262</f>
        <v>1.0548387096774194</v>
      </c>
      <c r="K262" s="61">
        <f aca="true" t="shared" si="32" ref="K262:K292">G262/F262</f>
        <v>0.9847094801223242</v>
      </c>
      <c r="L262" s="53">
        <f aca="true" t="shared" si="33" ref="L262:L292">AVERAGE(H262:K262)</f>
        <v>1.0140232807453966</v>
      </c>
      <c r="M262"/>
      <c r="O262" s="20" t="s">
        <v>251</v>
      </c>
      <c r="P262" s="19">
        <f>AVERAGE(J261:J290)</f>
        <v>1.0023988298952282</v>
      </c>
    </row>
    <row r="263" spans="1:13" ht="12.75">
      <c r="A263" s="4">
        <v>327</v>
      </c>
      <c r="B263" s="26" t="s">
        <v>182</v>
      </c>
      <c r="C263" s="6">
        <v>249</v>
      </c>
      <c r="D263" s="6">
        <v>246</v>
      </c>
      <c r="E263" s="60">
        <v>243</v>
      </c>
      <c r="F263" s="60">
        <v>245</v>
      </c>
      <c r="G263" s="76">
        <v>240</v>
      </c>
      <c r="H263" s="61">
        <f t="shared" si="30"/>
        <v>0.9879518072289156</v>
      </c>
      <c r="I263" s="62">
        <f t="shared" si="30"/>
        <v>0.9878048780487805</v>
      </c>
      <c r="J263" s="63">
        <f t="shared" si="31"/>
        <v>1.008230452674897</v>
      </c>
      <c r="K263" s="61">
        <f t="shared" si="32"/>
        <v>0.9795918367346939</v>
      </c>
      <c r="L263" s="53">
        <f t="shared" si="33"/>
        <v>0.9908947436718218</v>
      </c>
      <c r="M263"/>
    </row>
    <row r="264" spans="1:14" ht="12.75">
      <c r="A264" s="4">
        <v>358</v>
      </c>
      <c r="B264" s="26" t="s">
        <v>199</v>
      </c>
      <c r="C264" s="6">
        <v>2021</v>
      </c>
      <c r="D264" s="6">
        <v>2033</v>
      </c>
      <c r="E264" s="60">
        <v>2020</v>
      </c>
      <c r="F264" s="60">
        <v>2022</v>
      </c>
      <c r="G264" s="76">
        <v>2058</v>
      </c>
      <c r="H264" s="61">
        <f t="shared" si="20"/>
        <v>1.0059376546264225</v>
      </c>
      <c r="I264" s="62">
        <f>E264/D264</f>
        <v>0.9936055090998525</v>
      </c>
      <c r="J264" s="63">
        <f t="shared" si="31"/>
        <v>1.000990099009901</v>
      </c>
      <c r="K264" s="61">
        <f t="shared" si="32"/>
        <v>1.0178041543026706</v>
      </c>
      <c r="L264" s="53">
        <f t="shared" si="33"/>
        <v>1.0045843542597117</v>
      </c>
      <c r="M264"/>
      <c r="N264" s="18" t="s">
        <v>6</v>
      </c>
    </row>
    <row r="265" spans="1:18" ht="12.75">
      <c r="A265" s="4">
        <v>359</v>
      </c>
      <c r="B265" s="26" t="s">
        <v>200</v>
      </c>
      <c r="C265" s="6">
        <v>1404</v>
      </c>
      <c r="D265" s="6">
        <v>1357</v>
      </c>
      <c r="E265" s="60">
        <v>1364</v>
      </c>
      <c r="F265" s="60">
        <v>1355</v>
      </c>
      <c r="G265" s="76">
        <v>1371</v>
      </c>
      <c r="H265" s="61">
        <f aca="true" t="shared" si="34" ref="H265:H290">D265/C265</f>
        <v>0.9665242165242165</v>
      </c>
      <c r="I265" s="62">
        <f aca="true" t="shared" si="35" ref="I265:I290">E265/D265</f>
        <v>1.0051584377302873</v>
      </c>
      <c r="J265" s="63">
        <f t="shared" si="31"/>
        <v>0.9934017595307918</v>
      </c>
      <c r="K265" s="61">
        <f t="shared" si="32"/>
        <v>1.0118081180811809</v>
      </c>
      <c r="L265" s="53">
        <f t="shared" si="33"/>
        <v>0.9942231329666191</v>
      </c>
      <c r="M265"/>
      <c r="O265" s="18" t="s">
        <v>2</v>
      </c>
      <c r="P265" s="19">
        <f>MAX(H261:H290)</f>
        <v>1.1396648044692737</v>
      </c>
      <c r="Q265" s="21" t="s">
        <v>0</v>
      </c>
      <c r="R265" s="21">
        <v>399</v>
      </c>
    </row>
    <row r="266" spans="1:18" ht="12.75">
      <c r="A266" s="4">
        <v>362</v>
      </c>
      <c r="B266" s="26" t="s">
        <v>201</v>
      </c>
      <c r="C266" s="6">
        <v>3670</v>
      </c>
      <c r="D266" s="6">
        <v>3788</v>
      </c>
      <c r="E266" s="60">
        <v>3792</v>
      </c>
      <c r="F266" s="60">
        <v>3829</v>
      </c>
      <c r="G266" s="76">
        <v>3968</v>
      </c>
      <c r="H266" s="61">
        <f t="shared" si="34"/>
        <v>1.0321525885558582</v>
      </c>
      <c r="I266" s="62">
        <f t="shared" si="35"/>
        <v>1.0010559662090812</v>
      </c>
      <c r="J266" s="63">
        <f t="shared" si="31"/>
        <v>1.0097573839662448</v>
      </c>
      <c r="K266" s="61">
        <f t="shared" si="32"/>
        <v>1.0363019065030035</v>
      </c>
      <c r="L266" s="53">
        <f t="shared" si="33"/>
        <v>1.0198169613085468</v>
      </c>
      <c r="M266"/>
      <c r="O266" s="20" t="s">
        <v>3</v>
      </c>
      <c r="P266" s="19">
        <f>MAX(I261:I290)</f>
        <v>1.044263105835806</v>
      </c>
      <c r="Q266" s="21" t="s">
        <v>0</v>
      </c>
      <c r="R266" s="21">
        <v>388</v>
      </c>
    </row>
    <row r="267" spans="1:18" ht="12.75">
      <c r="A267" s="4">
        <v>363</v>
      </c>
      <c r="B267" s="26" t="s">
        <v>202</v>
      </c>
      <c r="C267" s="6">
        <v>761</v>
      </c>
      <c r="D267" s="6">
        <v>798</v>
      </c>
      <c r="E267" s="60">
        <v>830</v>
      </c>
      <c r="F267" s="60">
        <v>862</v>
      </c>
      <c r="G267" s="76">
        <v>895</v>
      </c>
      <c r="H267" s="61">
        <f t="shared" si="34"/>
        <v>1.0486202365308803</v>
      </c>
      <c r="I267" s="62">
        <f t="shared" si="35"/>
        <v>1.0401002506265664</v>
      </c>
      <c r="J267" s="63">
        <f t="shared" si="31"/>
        <v>1.03855421686747</v>
      </c>
      <c r="K267" s="61">
        <f t="shared" si="32"/>
        <v>1.0382830626450117</v>
      </c>
      <c r="L267" s="53">
        <f t="shared" si="33"/>
        <v>1.041389441667482</v>
      </c>
      <c r="M267"/>
      <c r="O267" s="20" t="s">
        <v>251</v>
      </c>
      <c r="P267" s="19">
        <f>MAX(J261:J290)</f>
        <v>1.0548387096774194</v>
      </c>
      <c r="Q267" s="21" t="s">
        <v>0</v>
      </c>
      <c r="R267" s="21">
        <v>326</v>
      </c>
    </row>
    <row r="268" spans="1:13" ht="12.75">
      <c r="A268" s="4">
        <v>364</v>
      </c>
      <c r="B268" s="26" t="s">
        <v>203</v>
      </c>
      <c r="C268" s="6">
        <v>2036</v>
      </c>
      <c r="D268" s="6">
        <v>2097</v>
      </c>
      <c r="E268" s="60">
        <v>2184</v>
      </c>
      <c r="F268" s="60">
        <v>2245</v>
      </c>
      <c r="G268" s="76">
        <v>2295</v>
      </c>
      <c r="H268" s="61">
        <f t="shared" si="34"/>
        <v>1.0299607072691552</v>
      </c>
      <c r="I268" s="62">
        <f t="shared" si="35"/>
        <v>1.0414878397711016</v>
      </c>
      <c r="J268" s="63">
        <f t="shared" si="31"/>
        <v>1.0279304029304028</v>
      </c>
      <c r="K268" s="61">
        <f t="shared" si="32"/>
        <v>1.022271714922049</v>
      </c>
      <c r="L268" s="53">
        <f t="shared" si="33"/>
        <v>1.0304126662231772</v>
      </c>
      <c r="M268"/>
    </row>
    <row r="269" spans="1:14" ht="12.75">
      <c r="A269" s="4">
        <v>367</v>
      </c>
      <c r="B269" s="26" t="s">
        <v>204</v>
      </c>
      <c r="C269" s="6">
        <v>1253</v>
      </c>
      <c r="D269" s="6">
        <v>1247</v>
      </c>
      <c r="E269" s="60">
        <v>1218</v>
      </c>
      <c r="F269" s="60">
        <v>1209</v>
      </c>
      <c r="G269" s="76">
        <v>1246</v>
      </c>
      <c r="H269" s="61">
        <f t="shared" si="34"/>
        <v>0.9952114924181963</v>
      </c>
      <c r="I269" s="62">
        <f t="shared" si="35"/>
        <v>0.9767441860465116</v>
      </c>
      <c r="J269" s="63">
        <f t="shared" si="31"/>
        <v>0.9926108374384236</v>
      </c>
      <c r="K269" s="61">
        <f t="shared" si="32"/>
        <v>1.0306038047973531</v>
      </c>
      <c r="L269" s="53">
        <f t="shared" si="33"/>
        <v>0.9987925801751212</v>
      </c>
      <c r="M269"/>
      <c r="N269" s="18" t="s">
        <v>7</v>
      </c>
    </row>
    <row r="270" spans="1:18" ht="12.75">
      <c r="A270" s="4">
        <v>368</v>
      </c>
      <c r="B270" s="26" t="s">
        <v>205</v>
      </c>
      <c r="C270" s="6">
        <v>674</v>
      </c>
      <c r="D270" s="6">
        <v>684</v>
      </c>
      <c r="E270" s="60">
        <v>689</v>
      </c>
      <c r="F270" s="60">
        <v>708</v>
      </c>
      <c r="G270" s="76">
        <v>723</v>
      </c>
      <c r="H270" s="61">
        <f t="shared" si="34"/>
        <v>1.0148367952522255</v>
      </c>
      <c r="I270" s="62">
        <f t="shared" si="35"/>
        <v>1.0073099415204678</v>
      </c>
      <c r="J270" s="63">
        <f t="shared" si="31"/>
        <v>1.0275761973875182</v>
      </c>
      <c r="K270" s="61">
        <f t="shared" si="32"/>
        <v>1.021186440677966</v>
      </c>
      <c r="L270" s="53">
        <f t="shared" si="33"/>
        <v>1.0177273437095444</v>
      </c>
      <c r="M270"/>
      <c r="O270" s="18" t="s">
        <v>2</v>
      </c>
      <c r="P270" s="19">
        <f>MIN(H261:H290)</f>
        <v>0.9665242165242165</v>
      </c>
      <c r="Q270" s="21" t="s">
        <v>0</v>
      </c>
      <c r="R270" s="21">
        <v>359</v>
      </c>
    </row>
    <row r="271" spans="1:18" ht="12.75">
      <c r="A271" s="4">
        <v>369</v>
      </c>
      <c r="B271" s="26" t="s">
        <v>243</v>
      </c>
      <c r="C271" s="6">
        <v>779</v>
      </c>
      <c r="D271" s="6">
        <v>809</v>
      </c>
      <c r="E271" s="60">
        <v>769</v>
      </c>
      <c r="F271" s="60">
        <v>793</v>
      </c>
      <c r="G271" s="76">
        <v>828</v>
      </c>
      <c r="H271" s="61">
        <f t="shared" si="34"/>
        <v>1.0385109114249038</v>
      </c>
      <c r="I271" s="62">
        <f t="shared" si="35"/>
        <v>0.9505562422744128</v>
      </c>
      <c r="J271" s="63">
        <f t="shared" si="31"/>
        <v>1.0312093628088426</v>
      </c>
      <c r="K271" s="61">
        <f t="shared" si="32"/>
        <v>1.0441361916771752</v>
      </c>
      <c r="L271" s="53">
        <f t="shared" si="33"/>
        <v>1.0161031770463336</v>
      </c>
      <c r="M271"/>
      <c r="O271" s="20" t="s">
        <v>3</v>
      </c>
      <c r="P271" s="19">
        <f>MIN(I261:I290)</f>
        <v>0.9505562422744128</v>
      </c>
      <c r="Q271" s="21" t="s">
        <v>0</v>
      </c>
      <c r="R271" s="21">
        <v>369</v>
      </c>
    </row>
    <row r="272" spans="1:18" ht="12.75">
      <c r="A272" s="4">
        <v>370</v>
      </c>
      <c r="B272" s="26" t="s">
        <v>206</v>
      </c>
      <c r="C272" s="6">
        <v>1963</v>
      </c>
      <c r="D272" s="6">
        <v>1930</v>
      </c>
      <c r="E272" s="60">
        <v>1879</v>
      </c>
      <c r="F272" s="60">
        <v>1838</v>
      </c>
      <c r="G272" s="76">
        <v>1886</v>
      </c>
      <c r="H272" s="61">
        <f t="shared" si="34"/>
        <v>0.9831889964340296</v>
      </c>
      <c r="I272" s="62">
        <f t="shared" si="35"/>
        <v>0.9735751295336788</v>
      </c>
      <c r="J272" s="63">
        <f t="shared" si="31"/>
        <v>0.9781798829164449</v>
      </c>
      <c r="K272" s="61">
        <f t="shared" si="32"/>
        <v>1.0261153427638738</v>
      </c>
      <c r="L272" s="53">
        <f t="shared" si="33"/>
        <v>0.9902648379120067</v>
      </c>
      <c r="M272"/>
      <c r="O272" s="20" t="s">
        <v>251</v>
      </c>
      <c r="P272" s="19">
        <f>MIN(J261:J290)</f>
        <v>0.9688852813852814</v>
      </c>
      <c r="Q272" s="21" t="s">
        <v>0</v>
      </c>
      <c r="R272" s="21">
        <v>389</v>
      </c>
    </row>
    <row r="273" spans="1:13" ht="12.75">
      <c r="A273" s="4">
        <v>371</v>
      </c>
      <c r="B273" s="26" t="s">
        <v>207</v>
      </c>
      <c r="C273" s="6">
        <v>703</v>
      </c>
      <c r="D273" s="6">
        <v>690</v>
      </c>
      <c r="E273" s="60">
        <v>685</v>
      </c>
      <c r="F273" s="60">
        <v>687</v>
      </c>
      <c r="G273" s="76">
        <v>727</v>
      </c>
      <c r="H273" s="61">
        <f t="shared" si="34"/>
        <v>0.9815078236130867</v>
      </c>
      <c r="I273" s="62">
        <f t="shared" si="35"/>
        <v>0.9927536231884058</v>
      </c>
      <c r="J273" s="63">
        <f t="shared" si="31"/>
        <v>1.0029197080291972</v>
      </c>
      <c r="K273" s="61">
        <f t="shared" si="32"/>
        <v>1.0582241630276565</v>
      </c>
      <c r="L273" s="53">
        <f t="shared" si="33"/>
        <v>1.0088513294645864</v>
      </c>
      <c r="M273"/>
    </row>
    <row r="274" spans="1:13" ht="12.75">
      <c r="A274" s="4">
        <v>374</v>
      </c>
      <c r="B274" s="26" t="s">
        <v>208</v>
      </c>
      <c r="C274" s="6">
        <v>1919</v>
      </c>
      <c r="D274" s="6">
        <v>1935</v>
      </c>
      <c r="E274" s="60">
        <v>1920</v>
      </c>
      <c r="F274" s="60">
        <v>1903</v>
      </c>
      <c r="G274" s="76">
        <v>1894</v>
      </c>
      <c r="H274" s="61">
        <f t="shared" si="34"/>
        <v>1.0083376758728504</v>
      </c>
      <c r="I274" s="62">
        <f t="shared" si="35"/>
        <v>0.9922480620155039</v>
      </c>
      <c r="J274" s="63">
        <f t="shared" si="31"/>
        <v>0.9911458333333333</v>
      </c>
      <c r="K274" s="61">
        <f t="shared" si="32"/>
        <v>0.9952706253284288</v>
      </c>
      <c r="L274" s="53">
        <f t="shared" si="33"/>
        <v>0.996750549137529</v>
      </c>
      <c r="M274"/>
    </row>
    <row r="275" spans="1:13" ht="12.75">
      <c r="A275" s="4">
        <v>375</v>
      </c>
      <c r="B275" s="26" t="s">
        <v>209</v>
      </c>
      <c r="C275" s="6">
        <v>1178</v>
      </c>
      <c r="D275" s="6">
        <v>1208</v>
      </c>
      <c r="E275" s="60">
        <v>1212</v>
      </c>
      <c r="F275" s="60">
        <v>1202</v>
      </c>
      <c r="G275" s="76">
        <v>1235</v>
      </c>
      <c r="H275" s="61">
        <f t="shared" si="34"/>
        <v>1.0254668930390491</v>
      </c>
      <c r="I275" s="62">
        <f t="shared" si="35"/>
        <v>1.0033112582781456</v>
      </c>
      <c r="J275" s="63">
        <f t="shared" si="31"/>
        <v>0.9917491749174917</v>
      </c>
      <c r="K275" s="61">
        <f t="shared" si="32"/>
        <v>1.0274542429284526</v>
      </c>
      <c r="L275" s="53">
        <f t="shared" si="33"/>
        <v>1.0119953922907847</v>
      </c>
      <c r="M275"/>
    </row>
    <row r="276" spans="1:13" ht="12.75">
      <c r="A276" s="4">
        <v>376</v>
      </c>
      <c r="B276" s="26" t="s">
        <v>210</v>
      </c>
      <c r="C276" s="6">
        <v>1806</v>
      </c>
      <c r="D276" s="6">
        <v>1793</v>
      </c>
      <c r="E276" s="60">
        <v>1805</v>
      </c>
      <c r="F276" s="60">
        <v>1861</v>
      </c>
      <c r="G276" s="76">
        <v>1921</v>
      </c>
      <c r="H276" s="61">
        <f t="shared" si="34"/>
        <v>0.9928017718715393</v>
      </c>
      <c r="I276" s="62">
        <f t="shared" si="35"/>
        <v>1.0066926938092582</v>
      </c>
      <c r="J276" s="63">
        <f t="shared" si="31"/>
        <v>1.0310249307479225</v>
      </c>
      <c r="K276" s="61">
        <f t="shared" si="32"/>
        <v>1.032240730789898</v>
      </c>
      <c r="L276" s="53">
        <f t="shared" si="33"/>
        <v>1.0156900318046544</v>
      </c>
      <c r="M276"/>
    </row>
    <row r="277" spans="1:13" ht="12.75">
      <c r="A277" s="4">
        <v>379</v>
      </c>
      <c r="B277" s="26" t="s">
        <v>211</v>
      </c>
      <c r="C277" s="6">
        <v>6844</v>
      </c>
      <c r="D277" s="6">
        <v>7018</v>
      </c>
      <c r="E277" s="60">
        <v>6994</v>
      </c>
      <c r="F277" s="60">
        <v>7016</v>
      </c>
      <c r="G277" s="76">
        <v>7226</v>
      </c>
      <c r="H277" s="61">
        <f t="shared" si="34"/>
        <v>1.0254237288135593</v>
      </c>
      <c r="I277" s="62">
        <f t="shared" si="35"/>
        <v>0.9965802222855514</v>
      </c>
      <c r="J277" s="63">
        <f t="shared" si="31"/>
        <v>1.0031455533314269</v>
      </c>
      <c r="K277" s="61">
        <f t="shared" si="32"/>
        <v>1.0299315849486887</v>
      </c>
      <c r="L277" s="53">
        <f t="shared" si="33"/>
        <v>1.0137702723448065</v>
      </c>
      <c r="M277"/>
    </row>
    <row r="278" spans="1:13" ht="12.75">
      <c r="A278" s="4">
        <v>380</v>
      </c>
      <c r="B278" s="26" t="s">
        <v>212</v>
      </c>
      <c r="C278" s="6">
        <v>1250</v>
      </c>
      <c r="D278" s="6">
        <v>1278</v>
      </c>
      <c r="E278" s="60">
        <v>1301</v>
      </c>
      <c r="F278" s="60">
        <v>1293</v>
      </c>
      <c r="G278" s="76">
        <v>1322</v>
      </c>
      <c r="H278" s="61">
        <f t="shared" si="34"/>
        <v>1.0224</v>
      </c>
      <c r="I278" s="62">
        <f t="shared" si="35"/>
        <v>1.017996870109546</v>
      </c>
      <c r="J278" s="63">
        <f t="shared" si="31"/>
        <v>0.9938508839354343</v>
      </c>
      <c r="K278" s="61">
        <f t="shared" si="32"/>
        <v>1.0224284609435421</v>
      </c>
      <c r="L278" s="53">
        <f t="shared" si="33"/>
        <v>1.0141690537471306</v>
      </c>
      <c r="M278"/>
    </row>
    <row r="279" spans="1:13" ht="12.75">
      <c r="A279" s="4">
        <v>381</v>
      </c>
      <c r="B279" s="26" t="s">
        <v>213</v>
      </c>
      <c r="C279" s="6">
        <v>1016</v>
      </c>
      <c r="D279" s="6">
        <v>1031</v>
      </c>
      <c r="E279" s="60">
        <v>1050</v>
      </c>
      <c r="F279" s="60">
        <v>1037</v>
      </c>
      <c r="G279" s="76">
        <v>1049</v>
      </c>
      <c r="H279" s="61">
        <f t="shared" si="34"/>
        <v>1.014763779527559</v>
      </c>
      <c r="I279" s="62">
        <f t="shared" si="35"/>
        <v>1.0184287099903007</v>
      </c>
      <c r="J279" s="63">
        <f t="shared" si="31"/>
        <v>0.9876190476190476</v>
      </c>
      <c r="K279" s="61">
        <f t="shared" si="32"/>
        <v>1.0115718418514947</v>
      </c>
      <c r="L279" s="53">
        <f t="shared" si="33"/>
        <v>1.0080958447471007</v>
      </c>
      <c r="M279"/>
    </row>
    <row r="280" spans="1:13" ht="12.75">
      <c r="A280" s="4">
        <v>384</v>
      </c>
      <c r="B280" s="26" t="s">
        <v>214</v>
      </c>
      <c r="C280" s="6">
        <v>5720</v>
      </c>
      <c r="D280" s="6">
        <v>5738</v>
      </c>
      <c r="E280" s="60">
        <v>5456</v>
      </c>
      <c r="F280" s="60">
        <v>5331</v>
      </c>
      <c r="G280" s="76">
        <v>5371</v>
      </c>
      <c r="H280" s="61">
        <f t="shared" si="34"/>
        <v>1.0031468531468533</v>
      </c>
      <c r="I280" s="62">
        <f t="shared" si="35"/>
        <v>0.9508539560822586</v>
      </c>
      <c r="J280" s="63">
        <f t="shared" si="31"/>
        <v>0.9770894428152492</v>
      </c>
      <c r="K280" s="61">
        <f t="shared" si="32"/>
        <v>1.0075032826861752</v>
      </c>
      <c r="L280" s="53">
        <f t="shared" si="33"/>
        <v>0.9846483836826341</v>
      </c>
      <c r="M280"/>
    </row>
    <row r="281" spans="1:13" ht="12.75">
      <c r="A281" s="4">
        <v>385</v>
      </c>
      <c r="B281" s="26" t="s">
        <v>215</v>
      </c>
      <c r="C281" s="6">
        <v>1113</v>
      </c>
      <c r="D281" s="6">
        <v>1170</v>
      </c>
      <c r="E281" s="60">
        <v>1216</v>
      </c>
      <c r="F281" s="60">
        <v>1220</v>
      </c>
      <c r="G281" s="76">
        <v>1273</v>
      </c>
      <c r="H281" s="61">
        <f t="shared" si="34"/>
        <v>1.0512129380053907</v>
      </c>
      <c r="I281" s="62">
        <f t="shared" si="35"/>
        <v>1.0393162393162394</v>
      </c>
      <c r="J281" s="63">
        <f t="shared" si="31"/>
        <v>1.0032894736842106</v>
      </c>
      <c r="K281" s="61">
        <f t="shared" si="32"/>
        <v>1.0434426229508196</v>
      </c>
      <c r="L281" s="53">
        <f t="shared" si="33"/>
        <v>1.0343153184891651</v>
      </c>
      <c r="M281"/>
    </row>
    <row r="282" spans="1:13" ht="12.75">
      <c r="A282" s="4">
        <v>388</v>
      </c>
      <c r="B282" s="26" t="s">
        <v>216</v>
      </c>
      <c r="C282" s="6">
        <v>4150</v>
      </c>
      <c r="D282" s="6">
        <v>4044</v>
      </c>
      <c r="E282" s="60">
        <v>4223</v>
      </c>
      <c r="F282" s="60">
        <v>4103</v>
      </c>
      <c r="G282" s="76">
        <v>4276</v>
      </c>
      <c r="H282" s="61">
        <f t="shared" si="34"/>
        <v>0.9744578313253012</v>
      </c>
      <c r="I282" s="62">
        <f t="shared" si="35"/>
        <v>1.044263105835806</v>
      </c>
      <c r="J282" s="63">
        <f t="shared" si="31"/>
        <v>0.9715841818612361</v>
      </c>
      <c r="K282" s="61">
        <f t="shared" si="32"/>
        <v>1.0421642700463076</v>
      </c>
      <c r="L282" s="53">
        <f t="shared" si="33"/>
        <v>1.0081173472671627</v>
      </c>
      <c r="M282"/>
    </row>
    <row r="283" spans="1:13" ht="12.75">
      <c r="A283" s="4">
        <v>389</v>
      </c>
      <c r="B283" s="26" t="s">
        <v>217</v>
      </c>
      <c r="C283" s="6">
        <v>3681</v>
      </c>
      <c r="D283" s="6">
        <v>3774</v>
      </c>
      <c r="E283" s="60">
        <v>3696</v>
      </c>
      <c r="F283" s="60">
        <v>3581</v>
      </c>
      <c r="G283" s="76">
        <v>3528</v>
      </c>
      <c r="H283" s="61">
        <f t="shared" si="34"/>
        <v>1.0252648736756316</v>
      </c>
      <c r="I283" s="62">
        <f t="shared" si="35"/>
        <v>0.9793322734499205</v>
      </c>
      <c r="J283" s="63">
        <f t="shared" si="31"/>
        <v>0.9688852813852814</v>
      </c>
      <c r="K283" s="61">
        <f t="shared" si="32"/>
        <v>0.9851996648980732</v>
      </c>
      <c r="L283" s="53">
        <f t="shared" si="33"/>
        <v>0.9896705233522267</v>
      </c>
      <c r="M283"/>
    </row>
    <row r="284" spans="1:13" ht="12.75">
      <c r="A284" s="4">
        <v>390</v>
      </c>
      <c r="B284" s="26" t="s">
        <v>218</v>
      </c>
      <c r="C284" s="6">
        <v>3681</v>
      </c>
      <c r="D284" s="6">
        <v>3640</v>
      </c>
      <c r="E284" s="60">
        <v>3591</v>
      </c>
      <c r="F284" s="60">
        <v>3531</v>
      </c>
      <c r="G284" s="76">
        <v>3493</v>
      </c>
      <c r="H284" s="61">
        <f t="shared" si="34"/>
        <v>0.9888617223580549</v>
      </c>
      <c r="I284" s="62">
        <f t="shared" si="35"/>
        <v>0.9865384615384616</v>
      </c>
      <c r="J284" s="63">
        <f t="shared" si="31"/>
        <v>0.9832915622389307</v>
      </c>
      <c r="K284" s="61">
        <f t="shared" si="32"/>
        <v>0.989238176154064</v>
      </c>
      <c r="L284" s="53">
        <f t="shared" si="33"/>
        <v>0.9869824805723778</v>
      </c>
      <c r="M284"/>
    </row>
    <row r="285" spans="1:13" ht="12.75">
      <c r="A285" s="4">
        <v>393</v>
      </c>
      <c r="B285" s="26" t="s">
        <v>219</v>
      </c>
      <c r="C285" s="6">
        <v>2602</v>
      </c>
      <c r="D285" s="6">
        <v>2657</v>
      </c>
      <c r="E285" s="60">
        <v>2591</v>
      </c>
      <c r="F285" s="60">
        <v>2597</v>
      </c>
      <c r="G285" s="76">
        <v>2682</v>
      </c>
      <c r="H285" s="61">
        <f t="shared" si="34"/>
        <v>1.0211375864719447</v>
      </c>
      <c r="I285" s="62">
        <f t="shared" si="35"/>
        <v>0.9751599548362815</v>
      </c>
      <c r="J285" s="63">
        <f t="shared" si="31"/>
        <v>1.002315708220764</v>
      </c>
      <c r="K285" s="61">
        <f t="shared" si="32"/>
        <v>1.03273007316134</v>
      </c>
      <c r="L285" s="53">
        <f t="shared" si="33"/>
        <v>1.0078358306725825</v>
      </c>
      <c r="M285"/>
    </row>
    <row r="286" spans="1:13" ht="12.75">
      <c r="A286" s="4">
        <v>394</v>
      </c>
      <c r="B286" s="26" t="s">
        <v>220</v>
      </c>
      <c r="C286" s="6">
        <v>1726</v>
      </c>
      <c r="D286" s="6">
        <v>1716</v>
      </c>
      <c r="E286" s="60">
        <v>1713</v>
      </c>
      <c r="F286" s="60">
        <v>1693</v>
      </c>
      <c r="G286" s="76">
        <v>1762</v>
      </c>
      <c r="H286" s="61">
        <f t="shared" si="34"/>
        <v>0.9942062572421785</v>
      </c>
      <c r="I286" s="62">
        <f t="shared" si="35"/>
        <v>0.9982517482517482</v>
      </c>
      <c r="J286" s="63">
        <f t="shared" si="31"/>
        <v>0.9883245767659078</v>
      </c>
      <c r="K286" s="61">
        <f t="shared" si="32"/>
        <v>1.0407560543414058</v>
      </c>
      <c r="L286" s="53">
        <f t="shared" si="33"/>
        <v>1.0053846591503102</v>
      </c>
      <c r="M286"/>
    </row>
    <row r="287" spans="1:12" ht="12.75">
      <c r="A287" s="4">
        <v>395</v>
      </c>
      <c r="B287" s="26" t="s">
        <v>221</v>
      </c>
      <c r="C287" s="6">
        <v>347</v>
      </c>
      <c r="D287" s="6">
        <v>341</v>
      </c>
      <c r="E287" s="60">
        <v>333</v>
      </c>
      <c r="F287" s="60">
        <v>334</v>
      </c>
      <c r="G287" s="76">
        <v>337</v>
      </c>
      <c r="H287" s="61">
        <f t="shared" si="34"/>
        <v>0.9827089337175793</v>
      </c>
      <c r="I287" s="62">
        <f t="shared" si="35"/>
        <v>0.9765395894428153</v>
      </c>
      <c r="J287" s="63">
        <f t="shared" si="31"/>
        <v>1.003003003003003</v>
      </c>
      <c r="K287" s="61">
        <f t="shared" si="32"/>
        <v>1.0089820359281436</v>
      </c>
      <c r="L287" s="53">
        <f t="shared" si="33"/>
        <v>0.9928083905228853</v>
      </c>
    </row>
    <row r="288" spans="1:12" ht="12.75">
      <c r="A288" s="4">
        <v>398</v>
      </c>
      <c r="B288" s="26" t="s">
        <v>222</v>
      </c>
      <c r="C288" s="6">
        <v>2432</v>
      </c>
      <c r="D288" s="6">
        <v>2506</v>
      </c>
      <c r="E288" s="60">
        <v>2521</v>
      </c>
      <c r="F288" s="60">
        <v>2533</v>
      </c>
      <c r="G288" s="76">
        <v>2613</v>
      </c>
      <c r="H288" s="61">
        <f t="shared" si="34"/>
        <v>1.0304276315789473</v>
      </c>
      <c r="I288" s="62">
        <f t="shared" si="35"/>
        <v>1.0059856344772546</v>
      </c>
      <c r="J288" s="63">
        <f t="shared" si="31"/>
        <v>1.0047600158667196</v>
      </c>
      <c r="K288" s="61">
        <f t="shared" si="32"/>
        <v>1.0315831030398737</v>
      </c>
      <c r="L288" s="53">
        <f t="shared" si="33"/>
        <v>1.0181890962406988</v>
      </c>
    </row>
    <row r="289" spans="1:13" ht="12.75">
      <c r="A289" s="4">
        <v>399</v>
      </c>
      <c r="B289" s="26" t="s">
        <v>223</v>
      </c>
      <c r="C289" s="6">
        <v>1074</v>
      </c>
      <c r="D289" s="6">
        <v>1224</v>
      </c>
      <c r="E289" s="60">
        <v>1275</v>
      </c>
      <c r="F289" s="60">
        <v>1263</v>
      </c>
      <c r="G289" s="76">
        <v>1288</v>
      </c>
      <c r="H289" s="61">
        <f t="shared" si="34"/>
        <v>1.1396648044692737</v>
      </c>
      <c r="I289" s="62">
        <f t="shared" si="35"/>
        <v>1.0416666666666667</v>
      </c>
      <c r="J289" s="63">
        <f t="shared" si="31"/>
        <v>0.9905882352941177</v>
      </c>
      <c r="K289" s="61">
        <f t="shared" si="32"/>
        <v>1.0197941409342834</v>
      </c>
      <c r="L289" s="53">
        <f t="shared" si="33"/>
        <v>1.0479284618410853</v>
      </c>
      <c r="M289"/>
    </row>
    <row r="290" spans="1:13" ht="13.5" thickBot="1">
      <c r="A290" s="4">
        <v>400</v>
      </c>
      <c r="B290" s="26" t="s">
        <v>224</v>
      </c>
      <c r="C290" s="6">
        <v>1517</v>
      </c>
      <c r="D290" s="6">
        <v>1527</v>
      </c>
      <c r="E290" s="60">
        <v>1542</v>
      </c>
      <c r="F290" s="60">
        <v>1579</v>
      </c>
      <c r="G290" s="76">
        <v>1620</v>
      </c>
      <c r="H290" s="61">
        <f t="shared" si="34"/>
        <v>1.00659195781147</v>
      </c>
      <c r="I290" s="62">
        <f t="shared" si="35"/>
        <v>1.0098231827111985</v>
      </c>
      <c r="J290" s="73">
        <f>F290/E290</f>
        <v>1.023994811932555</v>
      </c>
      <c r="K290" s="61">
        <f t="shared" si="32"/>
        <v>1.025965801139962</v>
      </c>
      <c r="L290" s="53">
        <f t="shared" si="33"/>
        <v>1.0165939383987963</v>
      </c>
      <c r="M290"/>
    </row>
    <row r="291" spans="1:13" ht="12.75">
      <c r="A291" s="40"/>
      <c r="B291" s="35"/>
      <c r="C291" s="37"/>
      <c r="D291" s="37"/>
      <c r="E291" s="38"/>
      <c r="F291" s="38"/>
      <c r="G291" s="38"/>
      <c r="H291" s="39"/>
      <c r="I291" s="34"/>
      <c r="J291" s="78"/>
      <c r="K291" s="68"/>
      <c r="L291" s="54"/>
      <c r="M291"/>
    </row>
    <row r="292" spans="1:13" ht="12.75">
      <c r="A292" s="41"/>
      <c r="B292" s="26" t="s">
        <v>242</v>
      </c>
      <c r="C292" s="6">
        <f>SUM(C261:C290)</f>
        <v>61629</v>
      </c>
      <c r="D292" s="6">
        <f>SUM(D261:D290)</f>
        <v>62402</v>
      </c>
      <c r="E292" s="6">
        <f>SUM(E261:E290)</f>
        <v>62262</v>
      </c>
      <c r="F292" s="6">
        <f>SUM(F261:F290)</f>
        <v>61999</v>
      </c>
      <c r="G292" s="6">
        <f>SUM(G261:G290)</f>
        <v>63278</v>
      </c>
      <c r="H292" s="10">
        <f>D292/C292</f>
        <v>1.0125427964107807</v>
      </c>
      <c r="I292" s="9">
        <f>E292/D292</f>
        <v>0.9977564821640332</v>
      </c>
      <c r="J292" s="63">
        <f>F292/E292</f>
        <v>0.9957759146831133</v>
      </c>
      <c r="K292" s="61">
        <f t="shared" si="32"/>
        <v>1.020629364989758</v>
      </c>
      <c r="L292" s="53">
        <f t="shared" si="33"/>
        <v>1.0066761395619213</v>
      </c>
      <c r="M292"/>
    </row>
    <row r="293" spans="1:12" ht="13.5" thickBot="1">
      <c r="A293" s="42"/>
      <c r="B293" s="27"/>
      <c r="C293" s="13"/>
      <c r="D293" s="13"/>
      <c r="E293" s="7"/>
      <c r="F293" s="7"/>
      <c r="G293" s="7"/>
      <c r="H293" s="14"/>
      <c r="I293" s="15"/>
      <c r="J293" s="50"/>
      <c r="K293" s="64"/>
      <c r="L293" s="55"/>
    </row>
    <row r="294" ht="12.75">
      <c r="M294"/>
    </row>
    <row r="295" ht="12.75">
      <c r="M295"/>
    </row>
    <row r="296" ht="12.75">
      <c r="M296"/>
    </row>
    <row r="297" ht="12.75">
      <c r="M297"/>
    </row>
    <row r="298" spans="1:13" ht="18">
      <c r="A298" s="94" t="s">
        <v>8</v>
      </c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/>
    </row>
    <row r="299" spans="1:13" ht="12.75">
      <c r="A299" s="95" t="s">
        <v>5</v>
      </c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/>
    </row>
    <row r="300" spans="1:13" ht="13.5" thickBot="1">
      <c r="A300" s="99" t="s">
        <v>246</v>
      </c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/>
    </row>
    <row r="301" spans="1:16" ht="12.75">
      <c r="A301" s="109"/>
      <c r="B301" s="111"/>
      <c r="C301" s="113" t="s">
        <v>247</v>
      </c>
      <c r="D301" s="90">
        <v>2001</v>
      </c>
      <c r="E301" s="90">
        <v>2002</v>
      </c>
      <c r="F301" s="90" t="s">
        <v>250</v>
      </c>
      <c r="G301" s="90" t="s">
        <v>252</v>
      </c>
      <c r="H301" s="96" t="s">
        <v>1</v>
      </c>
      <c r="I301" s="97"/>
      <c r="J301" s="97"/>
      <c r="K301" s="98"/>
      <c r="L301" s="1" t="s">
        <v>4</v>
      </c>
      <c r="M301"/>
      <c r="N301" s="18" t="s">
        <v>245</v>
      </c>
      <c r="O301" s="18"/>
      <c r="P301" s="18"/>
    </row>
    <row r="302" spans="1:16" ht="13.5" thickBot="1">
      <c r="A302" s="110"/>
      <c r="B302" s="112"/>
      <c r="C302" s="114"/>
      <c r="D302" s="115"/>
      <c r="E302" s="115"/>
      <c r="F302" s="91"/>
      <c r="G302" s="91"/>
      <c r="H302" s="75" t="s">
        <v>2</v>
      </c>
      <c r="I302" s="47" t="s">
        <v>3</v>
      </c>
      <c r="J302" s="47" t="s">
        <v>251</v>
      </c>
      <c r="K302" s="47" t="s">
        <v>253</v>
      </c>
      <c r="L302" s="48" t="s">
        <v>254</v>
      </c>
      <c r="M302"/>
      <c r="N302" s="18"/>
      <c r="O302" s="18" t="s">
        <v>2</v>
      </c>
      <c r="P302" s="19">
        <f>AVERAGE(H261:H290,H199:H251,H163:H189,H127:H153,H92:H117,H66:H82,H27:H56,H6:H17)</f>
        <v>1.0217967908295347</v>
      </c>
    </row>
    <row r="303" spans="1:16" ht="12.75">
      <c r="A303" s="41"/>
      <c r="B303" s="26"/>
      <c r="C303" s="37"/>
      <c r="D303" s="37"/>
      <c r="E303" s="38"/>
      <c r="F303" s="38"/>
      <c r="G303" s="38"/>
      <c r="H303" s="39"/>
      <c r="I303" s="34"/>
      <c r="J303" s="51"/>
      <c r="K303" s="51"/>
      <c r="L303" s="54"/>
      <c r="M303"/>
      <c r="N303" s="18"/>
      <c r="O303" s="20" t="s">
        <v>3</v>
      </c>
      <c r="P303" s="19">
        <f>AVERAGE(I261:I290,I199:I251,I163:I189,I127:I153,I92:I117,I66:I82,I27:I56,I6:I17)</f>
        <v>1.0053618942928315</v>
      </c>
    </row>
    <row r="304" spans="1:16" ht="12.75">
      <c r="A304" s="41"/>
      <c r="B304" s="26" t="s">
        <v>244</v>
      </c>
      <c r="C304" s="6">
        <f>C292+C253+C191+C155+C119+C84+C58+C19</f>
        <v>421619</v>
      </c>
      <c r="D304" s="6">
        <f>D292+D253+D191+D155+D119+D84+D58+D19</f>
        <v>432282</v>
      </c>
      <c r="E304" s="6">
        <f>E292+E253+E191+E155+E119+E84+E58+E19</f>
        <v>433837</v>
      </c>
      <c r="F304" s="6">
        <f>F292+F253+F191+F155+F119+F84+F58+F19</f>
        <v>434882</v>
      </c>
      <c r="G304" s="6">
        <f>G292+G253+G191+G155+G119+G84+G58+G19</f>
        <v>446340</v>
      </c>
      <c r="H304" s="10">
        <f>D304/C304</f>
        <v>1.0252906059736397</v>
      </c>
      <c r="I304" s="9">
        <f>E304/D304</f>
        <v>1.003597188872079</v>
      </c>
      <c r="J304" s="49">
        <f>F304/E304</f>
        <v>1.002408738765942</v>
      </c>
      <c r="K304" s="49">
        <f>G304/F304</f>
        <v>1.02634737698962</v>
      </c>
      <c r="L304" s="53">
        <f>AVERAGE(H304:K304)</f>
        <v>1.0144109776503203</v>
      </c>
      <c r="M304"/>
      <c r="O304" s="20" t="s">
        <v>251</v>
      </c>
      <c r="P304" s="19">
        <f>AVERAGE(J261:J290,J199:J251,J163:J189,J127:J153,J92:J117,J66:J82,J27:J56,J6:J17)</f>
        <v>1.007317306312829</v>
      </c>
    </row>
    <row r="305" spans="1:12" ht="13.5" thickBot="1">
      <c r="A305" s="42"/>
      <c r="B305" s="27"/>
      <c r="C305" s="13"/>
      <c r="D305" s="13"/>
      <c r="E305" s="7"/>
      <c r="F305" s="7"/>
      <c r="G305" s="7"/>
      <c r="H305" s="14"/>
      <c r="I305" s="15"/>
      <c r="J305" s="50"/>
      <c r="K305" s="50"/>
      <c r="L305" s="55"/>
    </row>
    <row r="306" ht="12.75">
      <c r="N306" s="18" t="s">
        <v>6</v>
      </c>
    </row>
    <row r="307" spans="15:18" ht="12.75">
      <c r="O307" s="18" t="s">
        <v>2</v>
      </c>
      <c r="P307" s="19">
        <f>MAX(H261:H290,H199:H251,H163:H189,H127:H153,H92:H117,H66:H82,H27:H56,H6:H17)</f>
        <v>1.3978269954032596</v>
      </c>
      <c r="Q307" s="21" t="s">
        <v>0</v>
      </c>
      <c r="R307" s="21">
        <v>3</v>
      </c>
    </row>
    <row r="308" spans="15:18" ht="12.75">
      <c r="O308" s="20" t="s">
        <v>3</v>
      </c>
      <c r="P308" s="19">
        <f>MAX(I261:I290,I199:I251,I163:I189,I127:I153,I92:I117,I66:I82,I27:I56,I6:I17)</f>
        <v>1.0694444444444444</v>
      </c>
      <c r="Q308" s="21" t="s">
        <v>0</v>
      </c>
      <c r="R308" s="21">
        <v>58</v>
      </c>
    </row>
    <row r="309" spans="15:18" ht="12.75">
      <c r="O309" s="20" t="s">
        <v>251</v>
      </c>
      <c r="P309" s="19">
        <f>MAX(J261:J290,J199:J251,J163:J189,J127:J153,J92:J117,J66:J82,J27:J56,J6:J17)</f>
        <v>1.1773504273504274</v>
      </c>
      <c r="Q309" s="21" t="s">
        <v>0</v>
      </c>
      <c r="R309" s="21">
        <v>79</v>
      </c>
    </row>
    <row r="311" ht="12.75">
      <c r="N311" s="18" t="s">
        <v>7</v>
      </c>
    </row>
    <row r="312" spans="15:18" ht="12.75">
      <c r="O312" s="18" t="s">
        <v>2</v>
      </c>
      <c r="P312" s="19">
        <f>MIN(H261:H290,H199:H251,H163:H189,H127:H153,H92:H117,H66:H82,H27:H56,H6:H17)</f>
        <v>0.7679012345679013</v>
      </c>
      <c r="Q312" s="21" t="s">
        <v>0</v>
      </c>
      <c r="R312" s="21">
        <v>173</v>
      </c>
    </row>
    <row r="313" spans="15:18" ht="12.75">
      <c r="O313" s="20" t="s">
        <v>3</v>
      </c>
      <c r="P313" s="19">
        <f>MIN(I261:I290,I199:I251,I163:I189,I127:I153,I92:I117,I66:I82,I27:I56,I6:I17)</f>
        <v>0.7914169263965476</v>
      </c>
      <c r="Q313" s="21" t="s">
        <v>0</v>
      </c>
      <c r="R313" s="21">
        <v>12</v>
      </c>
    </row>
    <row r="314" spans="15:18" ht="12.75">
      <c r="O314" s="20" t="s">
        <v>251</v>
      </c>
      <c r="P314" s="19">
        <f>MIN(J261:J290,J199:J251,J163:J189,J127:J153,J92:J117,J66:J82,J27:J56,J6:J17)</f>
        <v>0.7187856328392246</v>
      </c>
      <c r="Q314" s="21" t="s">
        <v>0</v>
      </c>
      <c r="R314" s="21">
        <v>3</v>
      </c>
    </row>
    <row r="319" spans="15:16" ht="12.75">
      <c r="O319" s="20"/>
      <c r="P319" s="19"/>
    </row>
  </sheetData>
  <mergeCells count="99">
    <mergeCell ref="H25:K25"/>
    <mergeCell ref="G25:G26"/>
    <mergeCell ref="A22:L22"/>
    <mergeCell ref="A23:L23"/>
    <mergeCell ref="A25:A26"/>
    <mergeCell ref="B25:B26"/>
    <mergeCell ref="C25:C26"/>
    <mergeCell ref="D25:D26"/>
    <mergeCell ref="F25:F26"/>
    <mergeCell ref="A298:L298"/>
    <mergeCell ref="A299:L299"/>
    <mergeCell ref="A301:A302"/>
    <mergeCell ref="B301:B302"/>
    <mergeCell ref="C301:C302"/>
    <mergeCell ref="D301:D302"/>
    <mergeCell ref="E301:E302"/>
    <mergeCell ref="A300:L300"/>
    <mergeCell ref="F301:F302"/>
    <mergeCell ref="H301:K301"/>
    <mergeCell ref="F90:F91"/>
    <mergeCell ref="A87:L87"/>
    <mergeCell ref="A88:L88"/>
    <mergeCell ref="A90:A91"/>
    <mergeCell ref="B90:B91"/>
    <mergeCell ref="C90:C91"/>
    <mergeCell ref="D90:D91"/>
    <mergeCell ref="E90:E91"/>
    <mergeCell ref="A89:L89"/>
    <mergeCell ref="A256:L256"/>
    <mergeCell ref="A257:L257"/>
    <mergeCell ref="A259:A260"/>
    <mergeCell ref="B259:B260"/>
    <mergeCell ref="C259:C260"/>
    <mergeCell ref="D259:D260"/>
    <mergeCell ref="E259:E260"/>
    <mergeCell ref="A258:L258"/>
    <mergeCell ref="F259:F260"/>
    <mergeCell ref="A62:L62"/>
    <mergeCell ref="A64:A65"/>
    <mergeCell ref="B64:B65"/>
    <mergeCell ref="C64:C65"/>
    <mergeCell ref="D64:D65"/>
    <mergeCell ref="E64:E65"/>
    <mergeCell ref="A63:L63"/>
    <mergeCell ref="F64:F65"/>
    <mergeCell ref="A1:L1"/>
    <mergeCell ref="A2:L2"/>
    <mergeCell ref="A4:A5"/>
    <mergeCell ref="C4:C5"/>
    <mergeCell ref="D4:D5"/>
    <mergeCell ref="E4:E5"/>
    <mergeCell ref="B4:B5"/>
    <mergeCell ref="G4:G5"/>
    <mergeCell ref="H4:K4"/>
    <mergeCell ref="A3:L3"/>
    <mergeCell ref="F4:F5"/>
    <mergeCell ref="A122:L122"/>
    <mergeCell ref="A123:L123"/>
    <mergeCell ref="G64:G65"/>
    <mergeCell ref="H64:K64"/>
    <mergeCell ref="H90:K90"/>
    <mergeCell ref="G90:G91"/>
    <mergeCell ref="E25:E26"/>
    <mergeCell ref="A24:L24"/>
    <mergeCell ref="A61:L61"/>
    <mergeCell ref="E125:E126"/>
    <mergeCell ref="A124:L124"/>
    <mergeCell ref="F125:F126"/>
    <mergeCell ref="H125:K125"/>
    <mergeCell ref="G125:G126"/>
    <mergeCell ref="A125:A126"/>
    <mergeCell ref="B125:B126"/>
    <mergeCell ref="C125:C126"/>
    <mergeCell ref="D125:D126"/>
    <mergeCell ref="A158:L158"/>
    <mergeCell ref="A159:L159"/>
    <mergeCell ref="A161:A162"/>
    <mergeCell ref="B161:B162"/>
    <mergeCell ref="C161:C162"/>
    <mergeCell ref="D161:D162"/>
    <mergeCell ref="E161:E162"/>
    <mergeCell ref="A160:L160"/>
    <mergeCell ref="F161:F162"/>
    <mergeCell ref="H161:K161"/>
    <mergeCell ref="G197:G198"/>
    <mergeCell ref="A197:A198"/>
    <mergeCell ref="B197:B198"/>
    <mergeCell ref="C197:C198"/>
    <mergeCell ref="D197:D198"/>
    <mergeCell ref="G301:G302"/>
    <mergeCell ref="G161:G162"/>
    <mergeCell ref="A194:L194"/>
    <mergeCell ref="A195:L195"/>
    <mergeCell ref="H259:K259"/>
    <mergeCell ref="G259:G260"/>
    <mergeCell ref="E197:E198"/>
    <mergeCell ref="A196:L196"/>
    <mergeCell ref="F197:F198"/>
    <mergeCell ref="H197:K197"/>
  </mergeCells>
  <printOptions/>
  <pageMargins left="0.6299212598425197" right="0.5905511811023623" top="1.3385826771653544" bottom="0.6299212598425197" header="0.5118110236220472" footer="0.5118110236220472"/>
  <pageSetup horizontalDpi="600" verticalDpi="600" orientation="portrait" paperSize="9" scale="65" r:id="rId1"/>
  <headerFooter alignWithMargins="0">
    <oddHeader>&amp;LMinisterstvo financí
Ústřední finanční a daňové ředitelství&amp;RDPH - Počty DS</oddHeader>
    <oddFooter>&amp;LDatum tisku: &amp;D&amp;RZpracoval: odd. 474</oddFooter>
  </headerFooter>
  <rowBreaks count="8" manualBreakCount="8">
    <brk id="21" max="255" man="1"/>
    <brk id="60" max="255" man="1"/>
    <brk id="86" max="255" man="1"/>
    <brk id="121" max="255" man="1"/>
    <brk id="157" max="255" man="1"/>
    <brk id="193" max="255" man="1"/>
    <brk id="255" max="255" man="1"/>
    <brk id="293" max="255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14"/>
  <sheetViews>
    <sheetView showGridLines="0" workbookViewId="0" topLeftCell="A1">
      <selection activeCell="L304" sqref="L304"/>
    </sheetView>
  </sheetViews>
  <sheetFormatPr defaultColWidth="9.00390625" defaultRowHeight="12.75"/>
  <cols>
    <col min="1" max="1" width="5.625" style="11" bestFit="1" customWidth="1"/>
    <col min="2" max="2" width="20.125" style="11" customWidth="1"/>
    <col min="3" max="3" width="9.00390625" style="2" customWidth="1"/>
    <col min="4" max="4" width="10.00390625" style="2" customWidth="1"/>
    <col min="5" max="7" width="10.125" style="2" customWidth="1"/>
    <col min="8" max="11" width="9.125" style="12" customWidth="1"/>
    <col min="12" max="12" width="10.25390625" style="12" bestFit="1" customWidth="1"/>
    <col min="13" max="13" width="0.12890625" style="12" customWidth="1"/>
    <col min="14" max="14" width="9.125" style="0" hidden="1" customWidth="1"/>
    <col min="15" max="15" width="5.875" style="0" hidden="1" customWidth="1"/>
    <col min="16" max="16" width="8.25390625" style="0" hidden="1" customWidth="1"/>
    <col min="17" max="17" width="6.25390625" style="0" hidden="1" customWidth="1"/>
    <col min="18" max="18" width="5.00390625" style="11" hidden="1" customWidth="1"/>
    <col min="19" max="19" width="20.125" style="28" hidden="1" customWidth="1"/>
  </cols>
  <sheetData>
    <row r="1" spans="1:19" s="17" customFormat="1" ht="18">
      <c r="A1" s="94" t="s">
        <v>248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6"/>
      <c r="R1" s="11"/>
      <c r="S1" s="28"/>
    </row>
    <row r="2" spans="1:12" ht="12.75">
      <c r="A2" s="95" t="s">
        <v>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3.5" thickBot="1">
      <c r="A3" s="99" t="s">
        <v>246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6" ht="12.75">
      <c r="A4" s="100" t="s">
        <v>0</v>
      </c>
      <c r="B4" s="102" t="s">
        <v>9</v>
      </c>
      <c r="C4" s="90" t="s">
        <v>247</v>
      </c>
      <c r="D4" s="90">
        <v>2001</v>
      </c>
      <c r="E4" s="90">
        <v>2002</v>
      </c>
      <c r="F4" s="90" t="s">
        <v>250</v>
      </c>
      <c r="G4" s="104" t="s">
        <v>252</v>
      </c>
      <c r="H4" s="96" t="s">
        <v>1</v>
      </c>
      <c r="I4" s="97"/>
      <c r="J4" s="97"/>
      <c r="K4" s="98"/>
      <c r="L4" s="1" t="s">
        <v>4</v>
      </c>
      <c r="M4"/>
      <c r="N4" s="18" t="s">
        <v>228</v>
      </c>
      <c r="O4" s="18"/>
      <c r="P4" s="18"/>
    </row>
    <row r="5" spans="1:16" ht="13.5" thickBot="1">
      <c r="A5" s="101"/>
      <c r="B5" s="103" t="s">
        <v>9</v>
      </c>
      <c r="C5" s="91"/>
      <c r="D5" s="91"/>
      <c r="E5" s="91"/>
      <c r="F5" s="91"/>
      <c r="G5" s="105"/>
      <c r="H5" s="82" t="s">
        <v>2</v>
      </c>
      <c r="I5" s="79" t="s">
        <v>3</v>
      </c>
      <c r="J5" s="79" t="s">
        <v>251</v>
      </c>
      <c r="K5" s="79" t="s">
        <v>253</v>
      </c>
      <c r="L5" s="81" t="s">
        <v>254</v>
      </c>
      <c r="M5"/>
      <c r="N5" s="18"/>
      <c r="O5" s="18" t="s">
        <v>2</v>
      </c>
      <c r="P5" s="19">
        <f>AVERAGE(H6:H17)</f>
        <v>1.065581645535848</v>
      </c>
    </row>
    <row r="6" spans="1:16" ht="12.75">
      <c r="A6" s="29">
        <v>1</v>
      </c>
      <c r="B6" s="32" t="s">
        <v>10</v>
      </c>
      <c r="C6" s="6">
        <v>10221</v>
      </c>
      <c r="D6" s="6">
        <v>10613</v>
      </c>
      <c r="E6" s="8">
        <v>11273</v>
      </c>
      <c r="F6" s="6">
        <v>11870</v>
      </c>
      <c r="G6" s="76">
        <v>12740</v>
      </c>
      <c r="H6" s="44">
        <f aca="true" t="shared" si="0" ref="H6:H17">D6/C6</f>
        <v>1.0383524117013991</v>
      </c>
      <c r="I6" s="45">
        <f aca="true" t="shared" si="1" ref="I6:I17">E6/D6</f>
        <v>1.0621878827852633</v>
      </c>
      <c r="J6" s="45">
        <f>F6/E6</f>
        <v>1.0529583961678346</v>
      </c>
      <c r="K6" s="71">
        <f>G6/F6</f>
        <v>1.0732940185341195</v>
      </c>
      <c r="L6" s="54">
        <f>AVERAGE(H6:K6)</f>
        <v>1.0566981772971542</v>
      </c>
      <c r="M6"/>
      <c r="N6" s="18"/>
      <c r="O6" s="20" t="s">
        <v>3</v>
      </c>
      <c r="P6" s="19">
        <f>AVERAGE(I6:I17)</f>
        <v>1.0566352750105377</v>
      </c>
    </row>
    <row r="7" spans="1:16" ht="12.75">
      <c r="A7" s="30">
        <v>2</v>
      </c>
      <c r="B7" s="32" t="s">
        <v>11</v>
      </c>
      <c r="C7" s="6">
        <v>7724</v>
      </c>
      <c r="D7" s="6">
        <v>8107</v>
      </c>
      <c r="E7" s="8">
        <v>8437</v>
      </c>
      <c r="F7" s="6">
        <v>8872</v>
      </c>
      <c r="G7" s="76">
        <v>9290</v>
      </c>
      <c r="H7" s="22">
        <f t="shared" si="0"/>
        <v>1.049585706887623</v>
      </c>
      <c r="I7" s="23">
        <f t="shared" si="1"/>
        <v>1.0407055630936228</v>
      </c>
      <c r="J7" s="23">
        <f aca="true" t="shared" si="2" ref="J7:J19">F7/E7</f>
        <v>1.0515586108806447</v>
      </c>
      <c r="K7" s="69">
        <f aca="true" t="shared" si="3" ref="K7:K19">G7/F7</f>
        <v>1.0471145175834085</v>
      </c>
      <c r="L7" s="53">
        <f aca="true" t="shared" si="4" ref="L7:L19">AVERAGE(H7:K7)</f>
        <v>1.0472410996113248</v>
      </c>
      <c r="M7"/>
      <c r="O7" s="20" t="s">
        <v>251</v>
      </c>
      <c r="P7" s="19">
        <f>AVERAGE(J6:J17)</f>
        <v>1.0567073356349181</v>
      </c>
    </row>
    <row r="8" spans="1:13" ht="12.75">
      <c r="A8" s="30">
        <v>3</v>
      </c>
      <c r="B8" s="32" t="s">
        <v>12</v>
      </c>
      <c r="C8" s="6">
        <v>5907</v>
      </c>
      <c r="D8" s="6">
        <v>6313</v>
      </c>
      <c r="E8" s="8">
        <v>6718</v>
      </c>
      <c r="F8" s="6">
        <v>7100</v>
      </c>
      <c r="G8" s="76">
        <v>7411</v>
      </c>
      <c r="H8" s="22">
        <f t="shared" si="0"/>
        <v>1.068732012866091</v>
      </c>
      <c r="I8" s="23">
        <f t="shared" si="1"/>
        <v>1.0641533343893552</v>
      </c>
      <c r="J8" s="23">
        <f t="shared" si="2"/>
        <v>1.0568621613575468</v>
      </c>
      <c r="K8" s="69">
        <f t="shared" si="3"/>
        <v>1.0438028169014084</v>
      </c>
      <c r="L8" s="53">
        <f t="shared" si="4"/>
        <v>1.0583875813786003</v>
      </c>
      <c r="M8"/>
    </row>
    <row r="9" spans="1:14" ht="12.75">
      <c r="A9" s="30">
        <v>4</v>
      </c>
      <c r="B9" s="32" t="s">
        <v>13</v>
      </c>
      <c r="C9" s="6">
        <v>10826</v>
      </c>
      <c r="D9" s="6">
        <v>11644</v>
      </c>
      <c r="E9" s="8">
        <v>12305</v>
      </c>
      <c r="F9" s="6">
        <v>13025</v>
      </c>
      <c r="G9" s="76">
        <v>13802</v>
      </c>
      <c r="H9" s="22">
        <f t="shared" si="0"/>
        <v>1.0755588398300389</v>
      </c>
      <c r="I9" s="23">
        <f t="shared" si="1"/>
        <v>1.0567674338715218</v>
      </c>
      <c r="J9" s="23">
        <f t="shared" si="2"/>
        <v>1.0585127996749288</v>
      </c>
      <c r="K9" s="69">
        <f t="shared" si="3"/>
        <v>1.059654510556622</v>
      </c>
      <c r="L9" s="53">
        <f t="shared" si="4"/>
        <v>1.062623395983278</v>
      </c>
      <c r="M9"/>
      <c r="N9" s="18" t="s">
        <v>6</v>
      </c>
    </row>
    <row r="10" spans="1:19" ht="12.75">
      <c r="A10" s="30">
        <v>5</v>
      </c>
      <c r="B10" s="32" t="s">
        <v>14</v>
      </c>
      <c r="C10" s="6">
        <v>9403</v>
      </c>
      <c r="D10" s="6">
        <v>10149</v>
      </c>
      <c r="E10" s="8">
        <v>10800</v>
      </c>
      <c r="F10" s="6">
        <v>11512</v>
      </c>
      <c r="G10" s="76">
        <v>12176</v>
      </c>
      <c r="H10" s="22">
        <f t="shared" si="0"/>
        <v>1.079336382005743</v>
      </c>
      <c r="I10" s="23">
        <f t="shared" si="1"/>
        <v>1.0641442506650902</v>
      </c>
      <c r="J10" s="23">
        <f t="shared" si="2"/>
        <v>1.065925925925926</v>
      </c>
      <c r="K10" s="69">
        <f t="shared" si="3"/>
        <v>1.0576789437109104</v>
      </c>
      <c r="L10" s="53">
        <f t="shared" si="4"/>
        <v>1.0667713755769175</v>
      </c>
      <c r="M10"/>
      <c r="O10" s="18" t="s">
        <v>2</v>
      </c>
      <c r="P10" s="19">
        <f>MAX(H6:H17)</f>
        <v>1.1307362581946545</v>
      </c>
      <c r="Q10" s="21" t="s">
        <v>0</v>
      </c>
      <c r="R10" s="11">
        <v>6</v>
      </c>
      <c r="S10" s="28" t="s">
        <v>15</v>
      </c>
    </row>
    <row r="11" spans="1:19" ht="12.75">
      <c r="A11" s="30">
        <v>6</v>
      </c>
      <c r="B11" s="32" t="s">
        <v>15</v>
      </c>
      <c r="C11" s="6">
        <v>7932</v>
      </c>
      <c r="D11" s="6">
        <v>8969</v>
      </c>
      <c r="E11" s="8">
        <v>9485</v>
      </c>
      <c r="F11" s="6">
        <v>10086</v>
      </c>
      <c r="G11" s="76">
        <v>10494</v>
      </c>
      <c r="H11" s="22">
        <f t="shared" si="0"/>
        <v>1.1307362581946545</v>
      </c>
      <c r="I11" s="23">
        <f t="shared" si="1"/>
        <v>1.057531497379864</v>
      </c>
      <c r="J11" s="23">
        <f t="shared" si="2"/>
        <v>1.063363205060622</v>
      </c>
      <c r="K11" s="69">
        <f t="shared" si="3"/>
        <v>1.0404521118381915</v>
      </c>
      <c r="L11" s="53">
        <f t="shared" si="4"/>
        <v>1.073020768118333</v>
      </c>
      <c r="M11"/>
      <c r="O11" s="20" t="s">
        <v>3</v>
      </c>
      <c r="P11" s="19">
        <f>MAX(I6:I17)</f>
        <v>1.0739397321428572</v>
      </c>
      <c r="Q11" s="21" t="s">
        <v>0</v>
      </c>
      <c r="R11" s="11">
        <v>7</v>
      </c>
      <c r="S11" s="28" t="s">
        <v>16</v>
      </c>
    </row>
    <row r="12" spans="1:19" ht="12.75">
      <c r="A12" s="30">
        <v>7</v>
      </c>
      <c r="B12" s="32" t="s">
        <v>16</v>
      </c>
      <c r="C12" s="6">
        <v>3305</v>
      </c>
      <c r="D12" s="6">
        <v>3584</v>
      </c>
      <c r="E12" s="8">
        <v>3849</v>
      </c>
      <c r="F12" s="6">
        <v>4083</v>
      </c>
      <c r="G12" s="76">
        <v>4288</v>
      </c>
      <c r="H12" s="22">
        <f t="shared" si="0"/>
        <v>1.0844175491679273</v>
      </c>
      <c r="I12" s="23">
        <f t="shared" si="1"/>
        <v>1.0739397321428572</v>
      </c>
      <c r="J12" s="23">
        <f t="shared" si="2"/>
        <v>1.0607950116913485</v>
      </c>
      <c r="K12" s="69">
        <f t="shared" si="3"/>
        <v>1.050208180259613</v>
      </c>
      <c r="L12" s="53">
        <f t="shared" si="4"/>
        <v>1.0673401183154365</v>
      </c>
      <c r="M12"/>
      <c r="O12" s="20" t="s">
        <v>251</v>
      </c>
      <c r="P12" s="19">
        <f>MAX(J6:J17)</f>
        <v>1.0774193548387097</v>
      </c>
      <c r="Q12" s="21" t="s">
        <v>0</v>
      </c>
      <c r="R12" s="11">
        <v>9</v>
      </c>
      <c r="S12" s="28" t="s">
        <v>18</v>
      </c>
    </row>
    <row r="13" spans="1:13" ht="12.75">
      <c r="A13" s="30">
        <v>8</v>
      </c>
      <c r="B13" s="32" t="s">
        <v>17</v>
      </c>
      <c r="C13" s="6">
        <v>5523</v>
      </c>
      <c r="D13" s="6">
        <v>5963</v>
      </c>
      <c r="E13" s="8">
        <v>6258</v>
      </c>
      <c r="F13" s="6">
        <v>6570</v>
      </c>
      <c r="G13" s="76">
        <v>6842</v>
      </c>
      <c r="H13" s="22">
        <f t="shared" si="0"/>
        <v>1.0796668477276843</v>
      </c>
      <c r="I13" s="23">
        <f t="shared" si="1"/>
        <v>1.0494717424115378</v>
      </c>
      <c r="J13" s="23">
        <f t="shared" si="2"/>
        <v>1.049856184084372</v>
      </c>
      <c r="K13" s="69">
        <f t="shared" si="3"/>
        <v>1.041400304414003</v>
      </c>
      <c r="L13" s="53">
        <f t="shared" si="4"/>
        <v>1.0550987696593992</v>
      </c>
      <c r="M13"/>
    </row>
    <row r="14" spans="1:14" ht="12.75">
      <c r="A14" s="30">
        <v>9</v>
      </c>
      <c r="B14" s="32" t="s">
        <v>18</v>
      </c>
      <c r="C14" s="6">
        <v>6042</v>
      </c>
      <c r="D14" s="6">
        <v>6503</v>
      </c>
      <c r="E14" s="8">
        <v>6975</v>
      </c>
      <c r="F14" s="6">
        <v>7515</v>
      </c>
      <c r="G14" s="76">
        <v>8031</v>
      </c>
      <c r="H14" s="22">
        <f t="shared" si="0"/>
        <v>1.0762992386626944</v>
      </c>
      <c r="I14" s="23">
        <f t="shared" si="1"/>
        <v>1.0725818852837152</v>
      </c>
      <c r="J14" s="23">
        <f t="shared" si="2"/>
        <v>1.0774193548387097</v>
      </c>
      <c r="K14" s="69">
        <f t="shared" si="3"/>
        <v>1.0686626746506986</v>
      </c>
      <c r="L14" s="53">
        <f t="shared" si="4"/>
        <v>1.0737407883589545</v>
      </c>
      <c r="M14"/>
      <c r="N14" s="18" t="s">
        <v>7</v>
      </c>
    </row>
    <row r="15" spans="1:19" ht="12.75">
      <c r="A15" s="30">
        <v>10</v>
      </c>
      <c r="B15" s="32" t="s">
        <v>19</v>
      </c>
      <c r="C15" s="6">
        <v>8222</v>
      </c>
      <c r="D15" s="6">
        <v>8819</v>
      </c>
      <c r="E15" s="8">
        <v>9261</v>
      </c>
      <c r="F15" s="6">
        <v>9721</v>
      </c>
      <c r="G15" s="76">
        <v>10541</v>
      </c>
      <c r="H15" s="22">
        <f t="shared" si="0"/>
        <v>1.072610070542447</v>
      </c>
      <c r="I15" s="23">
        <f t="shared" si="1"/>
        <v>1.0501190611180407</v>
      </c>
      <c r="J15" s="23">
        <f t="shared" si="2"/>
        <v>1.0496706619155598</v>
      </c>
      <c r="K15" s="69">
        <f t="shared" si="3"/>
        <v>1.084353461578027</v>
      </c>
      <c r="L15" s="53">
        <f t="shared" si="4"/>
        <v>1.0641883137885184</v>
      </c>
      <c r="M15"/>
      <c r="O15" s="18" t="s">
        <v>2</v>
      </c>
      <c r="P15" s="19">
        <f>MIN(H6:H17)</f>
        <v>0.9929198527329368</v>
      </c>
      <c r="Q15" s="21" t="s">
        <v>0</v>
      </c>
      <c r="R15" s="11">
        <v>12</v>
      </c>
      <c r="S15" s="28" t="s">
        <v>21</v>
      </c>
    </row>
    <row r="16" spans="1:19" ht="12.75">
      <c r="A16" s="30">
        <v>11</v>
      </c>
      <c r="B16" s="32" t="s">
        <v>20</v>
      </c>
      <c r="C16" s="6">
        <v>3173</v>
      </c>
      <c r="D16" s="6">
        <v>3296</v>
      </c>
      <c r="E16" s="8">
        <v>3431</v>
      </c>
      <c r="F16" s="6">
        <v>3638</v>
      </c>
      <c r="G16" s="76">
        <v>3742</v>
      </c>
      <c r="H16" s="22">
        <f t="shared" si="0"/>
        <v>1.038764576110936</v>
      </c>
      <c r="I16" s="23">
        <f t="shared" si="1"/>
        <v>1.0409587378640777</v>
      </c>
      <c r="J16" s="23">
        <f t="shared" si="2"/>
        <v>1.060332264645876</v>
      </c>
      <c r="K16" s="69">
        <f t="shared" si="3"/>
        <v>1.028587135788895</v>
      </c>
      <c r="L16" s="53">
        <f t="shared" si="4"/>
        <v>1.042160678602446</v>
      </c>
      <c r="M16"/>
      <c r="O16" s="20" t="s">
        <v>3</v>
      </c>
      <c r="P16" s="19">
        <f>MIN(I6:I17)</f>
        <v>1.0407055630936228</v>
      </c>
      <c r="Q16" s="21" t="s">
        <v>0</v>
      </c>
      <c r="R16" s="11">
        <v>2</v>
      </c>
      <c r="S16" s="28" t="s">
        <v>11</v>
      </c>
    </row>
    <row r="17" spans="1:19" ht="13.5" thickBot="1">
      <c r="A17" s="31">
        <v>12</v>
      </c>
      <c r="B17" s="33" t="s">
        <v>21</v>
      </c>
      <c r="C17" s="13">
        <v>3531</v>
      </c>
      <c r="D17" s="13">
        <v>3506</v>
      </c>
      <c r="E17" s="7">
        <v>3671</v>
      </c>
      <c r="F17" s="13">
        <v>3793</v>
      </c>
      <c r="G17" s="76">
        <v>3994</v>
      </c>
      <c r="H17" s="24">
        <f t="shared" si="0"/>
        <v>0.9929198527329368</v>
      </c>
      <c r="I17" s="25">
        <f t="shared" si="1"/>
        <v>1.047062179121506</v>
      </c>
      <c r="J17" s="24">
        <f t="shared" si="2"/>
        <v>1.033233451375647</v>
      </c>
      <c r="K17" s="70">
        <f t="shared" si="3"/>
        <v>1.0529923543369364</v>
      </c>
      <c r="L17" s="55">
        <f t="shared" si="4"/>
        <v>1.0315519593917566</v>
      </c>
      <c r="M17"/>
      <c r="O17" s="20" t="s">
        <v>251</v>
      </c>
      <c r="P17" s="19">
        <f>MIN(J6:J17)</f>
        <v>1.033233451375647</v>
      </c>
      <c r="Q17" s="21" t="s">
        <v>0</v>
      </c>
      <c r="R17" s="11">
        <v>12</v>
      </c>
      <c r="S17" s="28" t="s">
        <v>21</v>
      </c>
    </row>
    <row r="18" spans="1:13" ht="12.75">
      <c r="A18" s="40"/>
      <c r="B18" s="35"/>
      <c r="C18" s="37"/>
      <c r="D18" s="37"/>
      <c r="E18" s="38"/>
      <c r="F18" s="38"/>
      <c r="G18" s="38"/>
      <c r="H18" s="44"/>
      <c r="I18" s="44"/>
      <c r="J18" s="71"/>
      <c r="K18" s="83"/>
      <c r="L18" s="54"/>
      <c r="M18"/>
    </row>
    <row r="19" spans="1:13" ht="12.75">
      <c r="A19" s="41"/>
      <c r="B19" s="26" t="s">
        <v>234</v>
      </c>
      <c r="C19" s="6">
        <f>SUM(C6:C17)</f>
        <v>81809</v>
      </c>
      <c r="D19" s="6">
        <f>SUM(D6:D17)</f>
        <v>87466</v>
      </c>
      <c r="E19" s="6">
        <f>SUM(E6:E17)</f>
        <v>92463</v>
      </c>
      <c r="F19" s="6">
        <f>SUM(F6:F17)</f>
        <v>97785</v>
      </c>
      <c r="G19" s="6">
        <f>SUM(G6:G17)</f>
        <v>103351</v>
      </c>
      <c r="H19" s="22">
        <f>D19/C19</f>
        <v>1.069148871151096</v>
      </c>
      <c r="I19" s="22">
        <f>E19/D19</f>
        <v>1.057130770813802</v>
      </c>
      <c r="J19" s="69">
        <f t="shared" si="2"/>
        <v>1.0575581583984945</v>
      </c>
      <c r="K19" s="80">
        <f t="shared" si="3"/>
        <v>1.0569207956230506</v>
      </c>
      <c r="L19" s="53">
        <f t="shared" si="4"/>
        <v>1.0601896489966107</v>
      </c>
      <c r="M19"/>
    </row>
    <row r="20" spans="1:13" ht="13.5" thickBot="1">
      <c r="A20" s="42"/>
      <c r="B20" s="43"/>
      <c r="C20" s="13"/>
      <c r="D20" s="13"/>
      <c r="E20" s="13"/>
      <c r="F20" s="13"/>
      <c r="G20" s="13"/>
      <c r="H20" s="24"/>
      <c r="I20" s="24"/>
      <c r="J20" s="70"/>
      <c r="K20" s="84"/>
      <c r="L20" s="55"/>
      <c r="M20"/>
    </row>
    <row r="21" spans="2:13" ht="12.75">
      <c r="B21" s="57"/>
      <c r="C21" s="58"/>
      <c r="D21" s="58"/>
      <c r="E21" s="58"/>
      <c r="F21" s="58"/>
      <c r="G21" s="58"/>
      <c r="H21" s="69"/>
      <c r="I21" s="69"/>
      <c r="J21" s="69"/>
      <c r="K21" s="69"/>
      <c r="L21" s="59"/>
      <c r="M21"/>
    </row>
    <row r="22" spans="1:19" s="17" customFormat="1" ht="18">
      <c r="A22" s="94" t="s">
        <v>248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6"/>
      <c r="R22" s="11"/>
      <c r="S22" s="28"/>
    </row>
    <row r="23" spans="1:12" ht="12.75">
      <c r="A23" s="95" t="s">
        <v>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13.5" thickBot="1">
      <c r="A24" s="99" t="s">
        <v>246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1:16" ht="12.75">
      <c r="A25" s="100" t="s">
        <v>0</v>
      </c>
      <c r="B25" s="102" t="s">
        <v>9</v>
      </c>
      <c r="C25" s="90" t="s">
        <v>247</v>
      </c>
      <c r="D25" s="90">
        <v>2001</v>
      </c>
      <c r="E25" s="90">
        <v>2002</v>
      </c>
      <c r="F25" s="90" t="s">
        <v>250</v>
      </c>
      <c r="G25" s="90" t="s">
        <v>252</v>
      </c>
      <c r="H25" s="96" t="s">
        <v>1</v>
      </c>
      <c r="I25" s="97"/>
      <c r="J25" s="97"/>
      <c r="K25" s="98"/>
      <c r="L25" s="1" t="s">
        <v>4</v>
      </c>
      <c r="M25"/>
      <c r="N25" s="18" t="s">
        <v>228</v>
      </c>
      <c r="O25" s="18"/>
      <c r="P25" s="18"/>
    </row>
    <row r="26" spans="1:16" ht="13.5" thickBot="1">
      <c r="A26" s="101"/>
      <c r="B26" s="103" t="s">
        <v>9</v>
      </c>
      <c r="C26" s="91"/>
      <c r="D26" s="91"/>
      <c r="E26" s="91"/>
      <c r="F26" s="91"/>
      <c r="G26" s="91"/>
      <c r="H26" s="75" t="s">
        <v>2</v>
      </c>
      <c r="I26" s="47" t="s">
        <v>3</v>
      </c>
      <c r="J26" s="47" t="s">
        <v>251</v>
      </c>
      <c r="K26" s="47" t="s">
        <v>253</v>
      </c>
      <c r="L26" s="48" t="s">
        <v>254</v>
      </c>
      <c r="M26"/>
      <c r="N26" s="18"/>
      <c r="O26" s="18" t="s">
        <v>2</v>
      </c>
      <c r="P26" s="19">
        <f>AVERAGE(H27:H56)</f>
        <v>1.1085542865218156</v>
      </c>
    </row>
    <row r="27" spans="1:16" ht="12.75">
      <c r="A27" s="30">
        <v>21</v>
      </c>
      <c r="B27" s="26" t="s">
        <v>22</v>
      </c>
      <c r="C27" s="6">
        <v>946</v>
      </c>
      <c r="D27" s="6">
        <v>1098</v>
      </c>
      <c r="E27" s="8">
        <v>1183</v>
      </c>
      <c r="F27" s="8">
        <v>1273</v>
      </c>
      <c r="G27" s="76">
        <v>1353</v>
      </c>
      <c r="H27" s="22">
        <f aca="true" t="shared" si="5" ref="H27:H56">D27/C27</f>
        <v>1.160676532769556</v>
      </c>
      <c r="I27" s="23">
        <f aca="true" t="shared" si="6" ref="I27:I56">E27/D27</f>
        <v>1.0774134790528234</v>
      </c>
      <c r="J27" s="23">
        <f>F27/E27</f>
        <v>1.0760777683854608</v>
      </c>
      <c r="K27" s="23">
        <f>G27/F27</f>
        <v>1.0628436763550668</v>
      </c>
      <c r="L27" s="53">
        <f>AVERAGE(H27:K27)</f>
        <v>1.0942528641407268</v>
      </c>
      <c r="M27"/>
      <c r="N27" s="18"/>
      <c r="O27" s="20" t="s">
        <v>3</v>
      </c>
      <c r="P27" s="19">
        <f>AVERAGE(I27:I56)</f>
        <v>1.059900769635336</v>
      </c>
    </row>
    <row r="28" spans="1:16" ht="12.75">
      <c r="A28" s="30">
        <v>22</v>
      </c>
      <c r="B28" s="26" t="s">
        <v>23</v>
      </c>
      <c r="C28" s="6">
        <v>543</v>
      </c>
      <c r="D28" s="6">
        <v>603</v>
      </c>
      <c r="E28" s="8">
        <v>623</v>
      </c>
      <c r="F28" s="8">
        <v>647</v>
      </c>
      <c r="G28" s="76">
        <v>685</v>
      </c>
      <c r="H28" s="22">
        <f t="shared" si="5"/>
        <v>1.1104972375690607</v>
      </c>
      <c r="I28" s="23">
        <f t="shared" si="6"/>
        <v>1.033167495854063</v>
      </c>
      <c r="J28" s="23">
        <f aca="true" t="shared" si="7" ref="J28:J56">F28/E28</f>
        <v>1.0385232744783306</v>
      </c>
      <c r="K28" s="23">
        <f aca="true" t="shared" si="8" ref="K28:K56">G28/F28</f>
        <v>1.0587326120556415</v>
      </c>
      <c r="L28" s="53">
        <f aca="true" t="shared" si="9" ref="L28:L58">AVERAGE(H28:K28)</f>
        <v>1.060230154989274</v>
      </c>
      <c r="M28"/>
      <c r="O28" s="20" t="s">
        <v>251</v>
      </c>
      <c r="P28" s="19">
        <f>AVERAGE(J27:J56)</f>
        <v>1.080833648108952</v>
      </c>
    </row>
    <row r="29" spans="1:13" ht="12.75">
      <c r="A29" s="30">
        <v>23</v>
      </c>
      <c r="B29" s="26" t="s">
        <v>24</v>
      </c>
      <c r="C29" s="6">
        <v>280</v>
      </c>
      <c r="D29" s="6">
        <v>299</v>
      </c>
      <c r="E29" s="8">
        <v>311</v>
      </c>
      <c r="F29" s="8">
        <v>323</v>
      </c>
      <c r="G29" s="76">
        <v>331</v>
      </c>
      <c r="H29" s="22">
        <f t="shared" si="5"/>
        <v>1.0678571428571428</v>
      </c>
      <c r="I29" s="23">
        <f t="shared" si="6"/>
        <v>1.040133779264214</v>
      </c>
      <c r="J29" s="23">
        <f t="shared" si="7"/>
        <v>1.0385852090032155</v>
      </c>
      <c r="K29" s="23">
        <f t="shared" si="8"/>
        <v>1.0247678018575852</v>
      </c>
      <c r="L29" s="53">
        <f t="shared" si="9"/>
        <v>1.0428359832455394</v>
      </c>
      <c r="M29"/>
    </row>
    <row r="30" spans="1:14" ht="12.75">
      <c r="A30" s="30">
        <v>26</v>
      </c>
      <c r="B30" s="26" t="s">
        <v>25</v>
      </c>
      <c r="C30" s="6">
        <v>1194</v>
      </c>
      <c r="D30" s="6">
        <v>1363</v>
      </c>
      <c r="E30" s="8">
        <v>1436</v>
      </c>
      <c r="F30" s="8">
        <v>1521</v>
      </c>
      <c r="G30" s="76">
        <v>1616</v>
      </c>
      <c r="H30" s="22">
        <f t="shared" si="5"/>
        <v>1.1415410385259632</v>
      </c>
      <c r="I30" s="23">
        <f t="shared" si="6"/>
        <v>1.053558327219369</v>
      </c>
      <c r="J30" s="23">
        <f t="shared" si="7"/>
        <v>1.059192200557103</v>
      </c>
      <c r="K30" s="23">
        <f t="shared" si="8"/>
        <v>1.0624589086127547</v>
      </c>
      <c r="L30" s="53">
        <f t="shared" si="9"/>
        <v>1.0791876187287976</v>
      </c>
      <c r="M30"/>
      <c r="N30" s="18" t="s">
        <v>6</v>
      </c>
    </row>
    <row r="31" spans="1:19" ht="12.75">
      <c r="A31" s="30">
        <v>27</v>
      </c>
      <c r="B31" s="26" t="s">
        <v>26</v>
      </c>
      <c r="C31" s="6">
        <v>598</v>
      </c>
      <c r="D31" s="6">
        <v>648</v>
      </c>
      <c r="E31" s="8">
        <v>689</v>
      </c>
      <c r="F31" s="8">
        <v>750</v>
      </c>
      <c r="G31" s="76">
        <v>780</v>
      </c>
      <c r="H31" s="22">
        <f t="shared" si="5"/>
        <v>1.0836120401337792</v>
      </c>
      <c r="I31" s="23">
        <f t="shared" si="6"/>
        <v>1.0632716049382716</v>
      </c>
      <c r="J31" s="23">
        <f t="shared" si="7"/>
        <v>1.0885341074020318</v>
      </c>
      <c r="K31" s="23">
        <f t="shared" si="8"/>
        <v>1.04</v>
      </c>
      <c r="L31" s="53">
        <f t="shared" si="9"/>
        <v>1.0688544381185205</v>
      </c>
      <c r="M31"/>
      <c r="O31" s="18" t="s">
        <v>2</v>
      </c>
      <c r="P31" s="19">
        <f>MAX(H27:H56)</f>
        <v>1.2838427947598254</v>
      </c>
      <c r="Q31" s="21" t="s">
        <v>0</v>
      </c>
      <c r="R31" s="11">
        <v>54</v>
      </c>
      <c r="S31" s="28" t="s">
        <v>41</v>
      </c>
    </row>
    <row r="32" spans="1:19" ht="12.75">
      <c r="A32" s="30">
        <v>30</v>
      </c>
      <c r="B32" s="26" t="s">
        <v>27</v>
      </c>
      <c r="C32" s="6">
        <v>2078</v>
      </c>
      <c r="D32" s="6">
        <v>2368</v>
      </c>
      <c r="E32" s="8">
        <v>2557</v>
      </c>
      <c r="F32" s="8">
        <v>2775</v>
      </c>
      <c r="G32" s="76">
        <v>2974</v>
      </c>
      <c r="H32" s="22">
        <f t="shared" si="5"/>
        <v>1.1395572666025024</v>
      </c>
      <c r="I32" s="23">
        <f t="shared" si="6"/>
        <v>1.0798141891891893</v>
      </c>
      <c r="J32" s="23">
        <f t="shared" si="7"/>
        <v>1.0852561595619867</v>
      </c>
      <c r="K32" s="23">
        <f t="shared" si="8"/>
        <v>1.0717117117117116</v>
      </c>
      <c r="L32" s="53">
        <f t="shared" si="9"/>
        <v>1.0940848317663474</v>
      </c>
      <c r="M32"/>
      <c r="O32" s="20" t="s">
        <v>3</v>
      </c>
      <c r="P32" s="19">
        <f>MAX(I27:I56)</f>
        <v>1.1199641897940913</v>
      </c>
      <c r="Q32" s="21" t="s">
        <v>0</v>
      </c>
      <c r="R32" s="11">
        <v>58</v>
      </c>
      <c r="S32" s="28" t="s">
        <v>44</v>
      </c>
    </row>
    <row r="33" spans="1:19" ht="12.75">
      <c r="A33" s="30">
        <v>31</v>
      </c>
      <c r="B33" s="26" t="s">
        <v>28</v>
      </c>
      <c r="C33" s="6">
        <v>682</v>
      </c>
      <c r="D33" s="6">
        <v>754</v>
      </c>
      <c r="E33" s="8">
        <v>813</v>
      </c>
      <c r="F33" s="8">
        <v>895</v>
      </c>
      <c r="G33" s="76">
        <v>938</v>
      </c>
      <c r="H33" s="22">
        <f t="shared" si="5"/>
        <v>1.1055718475073313</v>
      </c>
      <c r="I33" s="23">
        <f t="shared" si="6"/>
        <v>1.0782493368700266</v>
      </c>
      <c r="J33" s="23">
        <f t="shared" si="7"/>
        <v>1.100861008610086</v>
      </c>
      <c r="K33" s="23">
        <f t="shared" si="8"/>
        <v>1.04804469273743</v>
      </c>
      <c r="L33" s="53">
        <f t="shared" si="9"/>
        <v>1.0831817214312185</v>
      </c>
      <c r="M33"/>
      <c r="O33" s="20" t="s">
        <v>251</v>
      </c>
      <c r="P33" s="19">
        <f>MAX(J27:J56)</f>
        <v>1.2426900584795322</v>
      </c>
      <c r="Q33" s="21" t="s">
        <v>0</v>
      </c>
      <c r="R33" s="11">
        <v>39</v>
      </c>
      <c r="S33" s="28" t="s">
        <v>32</v>
      </c>
    </row>
    <row r="34" spans="1:13" ht="12.75">
      <c r="A34" s="30">
        <v>34</v>
      </c>
      <c r="B34" s="26" t="s">
        <v>29</v>
      </c>
      <c r="C34" s="6">
        <v>1284</v>
      </c>
      <c r="D34" s="6">
        <v>1410</v>
      </c>
      <c r="E34" s="8">
        <v>1507</v>
      </c>
      <c r="F34" s="8">
        <v>1600</v>
      </c>
      <c r="G34" s="76">
        <v>1685</v>
      </c>
      <c r="H34" s="22">
        <f t="shared" si="5"/>
        <v>1.0981308411214954</v>
      </c>
      <c r="I34" s="23">
        <f t="shared" si="6"/>
        <v>1.0687943262411348</v>
      </c>
      <c r="J34" s="23">
        <f t="shared" si="7"/>
        <v>1.06171201061712</v>
      </c>
      <c r="K34" s="23">
        <f t="shared" si="8"/>
        <v>1.053125</v>
      </c>
      <c r="L34" s="53">
        <f t="shared" si="9"/>
        <v>1.0704405444949376</v>
      </c>
      <c r="M34"/>
    </row>
    <row r="35" spans="1:14" ht="12.75">
      <c r="A35" s="30">
        <v>35</v>
      </c>
      <c r="B35" s="26" t="s">
        <v>30</v>
      </c>
      <c r="C35" s="6">
        <v>402</v>
      </c>
      <c r="D35" s="6">
        <v>448</v>
      </c>
      <c r="E35" s="8">
        <v>465</v>
      </c>
      <c r="F35" s="8">
        <v>497</v>
      </c>
      <c r="G35" s="76">
        <v>521</v>
      </c>
      <c r="H35" s="22">
        <f t="shared" si="5"/>
        <v>1.1144278606965174</v>
      </c>
      <c r="I35" s="23">
        <f t="shared" si="6"/>
        <v>1.0379464285714286</v>
      </c>
      <c r="J35" s="23">
        <f t="shared" si="7"/>
        <v>1.0688172043010753</v>
      </c>
      <c r="K35" s="23">
        <f t="shared" si="8"/>
        <v>1.0482897384305836</v>
      </c>
      <c r="L35" s="53">
        <f t="shared" si="9"/>
        <v>1.0673703079999013</v>
      </c>
      <c r="M35"/>
      <c r="N35" s="18" t="s">
        <v>7</v>
      </c>
    </row>
    <row r="36" spans="1:19" ht="12.75">
      <c r="A36" s="30">
        <v>38</v>
      </c>
      <c r="B36" s="26" t="s">
        <v>31</v>
      </c>
      <c r="C36" s="6">
        <v>572</v>
      </c>
      <c r="D36" s="6">
        <v>688</v>
      </c>
      <c r="E36" s="8">
        <v>721</v>
      </c>
      <c r="F36" s="8">
        <v>788</v>
      </c>
      <c r="G36" s="76">
        <v>819</v>
      </c>
      <c r="H36" s="22">
        <f t="shared" si="5"/>
        <v>1.2027972027972027</v>
      </c>
      <c r="I36" s="23">
        <f t="shared" si="6"/>
        <v>1.0479651162790697</v>
      </c>
      <c r="J36" s="23">
        <f t="shared" si="7"/>
        <v>1.0929264909847434</v>
      </c>
      <c r="K36" s="23">
        <f t="shared" si="8"/>
        <v>1.0393401015228427</v>
      </c>
      <c r="L36" s="53">
        <f t="shared" si="9"/>
        <v>1.0957572278959646</v>
      </c>
      <c r="M36"/>
      <c r="O36" s="18" t="s">
        <v>2</v>
      </c>
      <c r="P36" s="19">
        <f>MIN(H27:H56)</f>
        <v>0.9773462783171522</v>
      </c>
      <c r="Q36" s="21" t="s">
        <v>0</v>
      </c>
      <c r="R36" s="11">
        <v>40</v>
      </c>
      <c r="S36" s="28" t="s">
        <v>229</v>
      </c>
    </row>
    <row r="37" spans="1:19" ht="12.75">
      <c r="A37" s="30">
        <v>39</v>
      </c>
      <c r="B37" s="26" t="s">
        <v>32</v>
      </c>
      <c r="C37" s="6">
        <v>310</v>
      </c>
      <c r="D37" s="6">
        <v>331</v>
      </c>
      <c r="E37" s="8">
        <v>342</v>
      </c>
      <c r="F37" s="8">
        <v>425</v>
      </c>
      <c r="G37" s="76">
        <v>442</v>
      </c>
      <c r="H37" s="22">
        <f t="shared" si="5"/>
        <v>1.0677419354838709</v>
      </c>
      <c r="I37" s="23">
        <f t="shared" si="6"/>
        <v>1.0332326283987916</v>
      </c>
      <c r="J37" s="23">
        <f t="shared" si="7"/>
        <v>1.2426900584795322</v>
      </c>
      <c r="K37" s="23">
        <f t="shared" si="8"/>
        <v>1.04</v>
      </c>
      <c r="L37" s="53">
        <f t="shared" si="9"/>
        <v>1.0959161555905486</v>
      </c>
      <c r="M37"/>
      <c r="O37" s="20" t="s">
        <v>3</v>
      </c>
      <c r="P37" s="19">
        <f>MIN(I27:I56)</f>
        <v>0.9006622516556292</v>
      </c>
      <c r="Q37" s="21" t="s">
        <v>0</v>
      </c>
      <c r="R37" s="11">
        <v>40</v>
      </c>
      <c r="S37" s="28" t="s">
        <v>229</v>
      </c>
    </row>
    <row r="38" spans="1:19" ht="12.75">
      <c r="A38" s="30">
        <v>40</v>
      </c>
      <c r="B38" s="26" t="s">
        <v>33</v>
      </c>
      <c r="C38" s="6">
        <v>309</v>
      </c>
      <c r="D38" s="6">
        <v>302</v>
      </c>
      <c r="E38" s="8">
        <v>272</v>
      </c>
      <c r="F38" s="8">
        <v>294</v>
      </c>
      <c r="G38" s="76">
        <v>315</v>
      </c>
      <c r="H38" s="22">
        <f t="shared" si="5"/>
        <v>0.9773462783171522</v>
      </c>
      <c r="I38" s="23">
        <f t="shared" si="6"/>
        <v>0.9006622516556292</v>
      </c>
      <c r="J38" s="23">
        <f t="shared" si="7"/>
        <v>1.0808823529411764</v>
      </c>
      <c r="K38" s="23">
        <f t="shared" si="8"/>
        <v>1.0714285714285714</v>
      </c>
      <c r="L38" s="53">
        <f t="shared" si="9"/>
        <v>1.0075798635856323</v>
      </c>
      <c r="M38"/>
      <c r="O38" s="20" t="s">
        <v>251</v>
      </c>
      <c r="P38" s="19">
        <f>MIN(J27:J56)</f>
        <v>1.0385232744783306</v>
      </c>
      <c r="Q38" s="21" t="s">
        <v>0</v>
      </c>
      <c r="R38" s="11">
        <v>22</v>
      </c>
      <c r="S38" s="28" t="s">
        <v>23</v>
      </c>
    </row>
    <row r="39" spans="1:13" ht="12.75">
      <c r="A39" s="30">
        <v>43</v>
      </c>
      <c r="B39" s="26" t="s">
        <v>34</v>
      </c>
      <c r="C39" s="6">
        <v>765</v>
      </c>
      <c r="D39" s="6">
        <v>822</v>
      </c>
      <c r="E39" s="8">
        <v>842</v>
      </c>
      <c r="F39" s="8">
        <v>891</v>
      </c>
      <c r="G39" s="76">
        <v>944</v>
      </c>
      <c r="H39" s="22">
        <f t="shared" si="5"/>
        <v>1.0745098039215686</v>
      </c>
      <c r="I39" s="23">
        <f t="shared" si="6"/>
        <v>1.024330900243309</v>
      </c>
      <c r="J39" s="23">
        <f t="shared" si="7"/>
        <v>1.0581947743467934</v>
      </c>
      <c r="K39" s="23">
        <f t="shared" si="8"/>
        <v>1.0594837261503929</v>
      </c>
      <c r="L39" s="53">
        <f t="shared" si="9"/>
        <v>1.0541298011655158</v>
      </c>
      <c r="M39"/>
    </row>
    <row r="40" spans="1:14" ht="12.75">
      <c r="A40" s="30">
        <v>44</v>
      </c>
      <c r="B40" s="26" t="s">
        <v>35</v>
      </c>
      <c r="C40" s="6">
        <v>513</v>
      </c>
      <c r="D40" s="6">
        <v>580</v>
      </c>
      <c r="E40" s="8">
        <v>634</v>
      </c>
      <c r="F40" s="8">
        <v>708</v>
      </c>
      <c r="G40" s="76">
        <v>733</v>
      </c>
      <c r="H40" s="22">
        <f t="shared" si="5"/>
        <v>1.1306042884990253</v>
      </c>
      <c r="I40" s="23">
        <f t="shared" si="6"/>
        <v>1.0931034482758621</v>
      </c>
      <c r="J40" s="23">
        <f t="shared" si="7"/>
        <v>1.1167192429022081</v>
      </c>
      <c r="K40" s="23">
        <f t="shared" si="8"/>
        <v>1.0353107344632768</v>
      </c>
      <c r="L40" s="53">
        <f t="shared" si="9"/>
        <v>1.0939344285350932</v>
      </c>
      <c r="M40"/>
      <c r="N40" t="s">
        <v>230</v>
      </c>
    </row>
    <row r="41" spans="1:14" ht="12.75">
      <c r="A41" s="30">
        <v>45</v>
      </c>
      <c r="B41" s="26" t="s">
        <v>36</v>
      </c>
      <c r="C41" s="6">
        <v>519</v>
      </c>
      <c r="D41" s="6">
        <v>550</v>
      </c>
      <c r="E41" s="8">
        <v>581</v>
      </c>
      <c r="F41" s="8">
        <v>626</v>
      </c>
      <c r="G41" s="76">
        <v>668</v>
      </c>
      <c r="H41" s="22">
        <f t="shared" si="5"/>
        <v>1.0597302504816957</v>
      </c>
      <c r="I41" s="23">
        <f t="shared" si="6"/>
        <v>1.0563636363636364</v>
      </c>
      <c r="J41" s="23">
        <f t="shared" si="7"/>
        <v>1.0774526678141136</v>
      </c>
      <c r="K41" s="23">
        <f t="shared" si="8"/>
        <v>1.0670926517571886</v>
      </c>
      <c r="L41" s="53">
        <f t="shared" si="9"/>
        <v>1.0651598016041586</v>
      </c>
      <c r="M41"/>
      <c r="N41" t="s">
        <v>231</v>
      </c>
    </row>
    <row r="42" spans="1:13" ht="12.75">
      <c r="A42" s="30">
        <v>48</v>
      </c>
      <c r="B42" s="26" t="s">
        <v>37</v>
      </c>
      <c r="C42" s="6">
        <v>1333</v>
      </c>
      <c r="D42" s="6">
        <v>1559</v>
      </c>
      <c r="E42" s="8">
        <v>1642</v>
      </c>
      <c r="F42" s="8">
        <v>1750</v>
      </c>
      <c r="G42" s="76">
        <v>1882</v>
      </c>
      <c r="H42" s="22">
        <f t="shared" si="5"/>
        <v>1.1695423855963991</v>
      </c>
      <c r="I42" s="23">
        <f t="shared" si="6"/>
        <v>1.0532392559332906</v>
      </c>
      <c r="J42" s="23">
        <f t="shared" si="7"/>
        <v>1.0657734470158344</v>
      </c>
      <c r="K42" s="23">
        <f t="shared" si="8"/>
        <v>1.0754285714285714</v>
      </c>
      <c r="L42" s="53">
        <f t="shared" si="9"/>
        <v>1.090995914993524</v>
      </c>
      <c r="M42"/>
    </row>
    <row r="43" spans="1:13" ht="12.75">
      <c r="A43" s="30">
        <v>49</v>
      </c>
      <c r="B43" s="26" t="s">
        <v>38</v>
      </c>
      <c r="C43" s="6">
        <v>261</v>
      </c>
      <c r="D43" s="6">
        <v>256</v>
      </c>
      <c r="E43" s="8">
        <v>284</v>
      </c>
      <c r="F43" s="8">
        <v>322</v>
      </c>
      <c r="G43" s="76">
        <v>331</v>
      </c>
      <c r="H43" s="22">
        <f t="shared" si="5"/>
        <v>0.9808429118773946</v>
      </c>
      <c r="I43" s="23">
        <f t="shared" si="6"/>
        <v>1.109375</v>
      </c>
      <c r="J43" s="23">
        <f t="shared" si="7"/>
        <v>1.1338028169014085</v>
      </c>
      <c r="K43" s="23">
        <f t="shared" si="8"/>
        <v>1.0279503105590062</v>
      </c>
      <c r="L43" s="53">
        <f t="shared" si="9"/>
        <v>1.0629927598344522</v>
      </c>
      <c r="M43"/>
    </row>
    <row r="44" spans="1:13" ht="12.75">
      <c r="A44" s="30">
        <v>50</v>
      </c>
      <c r="B44" s="26" t="s">
        <v>39</v>
      </c>
      <c r="C44" s="6">
        <v>337</v>
      </c>
      <c r="D44" s="6">
        <v>377</v>
      </c>
      <c r="E44" s="8">
        <v>395</v>
      </c>
      <c r="F44" s="8">
        <v>434</v>
      </c>
      <c r="G44" s="76">
        <v>498</v>
      </c>
      <c r="H44" s="22">
        <f t="shared" si="5"/>
        <v>1.1186943620178043</v>
      </c>
      <c r="I44" s="23">
        <f t="shared" si="6"/>
        <v>1.0477453580901857</v>
      </c>
      <c r="J44" s="23">
        <f t="shared" si="7"/>
        <v>1.09873417721519</v>
      </c>
      <c r="K44" s="23">
        <f t="shared" si="8"/>
        <v>1.1474654377880185</v>
      </c>
      <c r="L44" s="53">
        <f t="shared" si="9"/>
        <v>1.1031598337777995</v>
      </c>
      <c r="M44"/>
    </row>
    <row r="45" spans="1:13" ht="12.75">
      <c r="A45" s="30">
        <v>53</v>
      </c>
      <c r="B45" s="26" t="s">
        <v>40</v>
      </c>
      <c r="C45" s="6">
        <v>911</v>
      </c>
      <c r="D45" s="6">
        <v>1049</v>
      </c>
      <c r="E45" s="8">
        <v>1135</v>
      </c>
      <c r="F45" s="8">
        <v>1191</v>
      </c>
      <c r="G45" s="76">
        <v>1256</v>
      </c>
      <c r="H45" s="22">
        <f t="shared" si="5"/>
        <v>1.1514818880351263</v>
      </c>
      <c r="I45" s="23">
        <f t="shared" si="6"/>
        <v>1.0819828408007626</v>
      </c>
      <c r="J45" s="23">
        <f t="shared" si="7"/>
        <v>1.0493392070484582</v>
      </c>
      <c r="K45" s="23">
        <f t="shared" si="8"/>
        <v>1.054575986565911</v>
      </c>
      <c r="L45" s="53">
        <f t="shared" si="9"/>
        <v>1.0843449806125647</v>
      </c>
      <c r="M45"/>
    </row>
    <row r="46" spans="1:13" ht="12.75">
      <c r="A46" s="30">
        <v>54</v>
      </c>
      <c r="B46" s="26" t="s">
        <v>41</v>
      </c>
      <c r="C46" s="6">
        <v>229</v>
      </c>
      <c r="D46" s="6">
        <v>294</v>
      </c>
      <c r="E46" s="8">
        <v>324</v>
      </c>
      <c r="F46" s="8">
        <v>338</v>
      </c>
      <c r="G46" s="76">
        <v>355</v>
      </c>
      <c r="H46" s="22">
        <f t="shared" si="5"/>
        <v>1.2838427947598254</v>
      </c>
      <c r="I46" s="23">
        <f t="shared" si="6"/>
        <v>1.1020408163265305</v>
      </c>
      <c r="J46" s="23">
        <f t="shared" si="7"/>
        <v>1.0432098765432098</v>
      </c>
      <c r="K46" s="23">
        <f t="shared" si="8"/>
        <v>1.0502958579881656</v>
      </c>
      <c r="L46" s="53">
        <f t="shared" si="9"/>
        <v>1.1198473364044328</v>
      </c>
      <c r="M46"/>
    </row>
    <row r="47" spans="1:13" ht="12.75">
      <c r="A47" s="30">
        <v>55</v>
      </c>
      <c r="B47" s="26" t="s">
        <v>42</v>
      </c>
      <c r="C47" s="6">
        <v>649</v>
      </c>
      <c r="D47" s="6">
        <v>745</v>
      </c>
      <c r="E47" s="8">
        <v>790</v>
      </c>
      <c r="F47" s="8">
        <v>832</v>
      </c>
      <c r="G47" s="76">
        <v>873</v>
      </c>
      <c r="H47" s="22">
        <f t="shared" si="5"/>
        <v>1.147919876733436</v>
      </c>
      <c r="I47" s="23">
        <f t="shared" si="6"/>
        <v>1.0604026845637584</v>
      </c>
      <c r="J47" s="23">
        <f t="shared" si="7"/>
        <v>1.0531645569620254</v>
      </c>
      <c r="K47" s="23">
        <f t="shared" si="8"/>
        <v>1.0492788461538463</v>
      </c>
      <c r="L47" s="53">
        <f t="shared" si="9"/>
        <v>1.0776914911032667</v>
      </c>
      <c r="M47"/>
    </row>
    <row r="48" spans="1:13" ht="12.75">
      <c r="A48" s="30">
        <v>57</v>
      </c>
      <c r="B48" s="26" t="s">
        <v>43</v>
      </c>
      <c r="C48" s="6">
        <v>770</v>
      </c>
      <c r="D48" s="6">
        <v>818</v>
      </c>
      <c r="E48" s="8">
        <v>850</v>
      </c>
      <c r="F48" s="8">
        <v>888</v>
      </c>
      <c r="G48" s="76">
        <v>955</v>
      </c>
      <c r="H48" s="22">
        <f t="shared" si="5"/>
        <v>1.0623376623376624</v>
      </c>
      <c r="I48" s="23">
        <f t="shared" si="6"/>
        <v>1.039119804400978</v>
      </c>
      <c r="J48" s="23">
        <f t="shared" si="7"/>
        <v>1.0447058823529412</v>
      </c>
      <c r="K48" s="23">
        <f t="shared" si="8"/>
        <v>1.0754504504504505</v>
      </c>
      <c r="L48" s="53">
        <f t="shared" si="9"/>
        <v>1.055403449885508</v>
      </c>
      <c r="M48"/>
    </row>
    <row r="49" spans="1:13" ht="12.75">
      <c r="A49" s="30">
        <v>58</v>
      </c>
      <c r="B49" s="26" t="s">
        <v>44</v>
      </c>
      <c r="C49" s="6">
        <v>1060</v>
      </c>
      <c r="D49" s="6">
        <v>1117</v>
      </c>
      <c r="E49" s="8">
        <v>1251</v>
      </c>
      <c r="F49" s="8">
        <v>1409</v>
      </c>
      <c r="G49" s="76">
        <v>1567</v>
      </c>
      <c r="H49" s="22">
        <f t="shared" si="5"/>
        <v>1.0537735849056604</v>
      </c>
      <c r="I49" s="23">
        <f t="shared" si="6"/>
        <v>1.1199641897940913</v>
      </c>
      <c r="J49" s="23">
        <f t="shared" si="7"/>
        <v>1.126298960831335</v>
      </c>
      <c r="K49" s="23">
        <f t="shared" si="8"/>
        <v>1.1121362668559263</v>
      </c>
      <c r="L49" s="53">
        <f t="shared" si="9"/>
        <v>1.1030432505967531</v>
      </c>
      <c r="M49"/>
    </row>
    <row r="50" spans="1:13" ht="12.75">
      <c r="A50" s="30">
        <v>59</v>
      </c>
      <c r="B50" s="26" t="s">
        <v>45</v>
      </c>
      <c r="C50" s="6">
        <v>875</v>
      </c>
      <c r="D50" s="6">
        <v>1004</v>
      </c>
      <c r="E50" s="8">
        <v>1078</v>
      </c>
      <c r="F50" s="8">
        <v>1168</v>
      </c>
      <c r="G50" s="76">
        <v>1270</v>
      </c>
      <c r="H50" s="22">
        <f t="shared" si="5"/>
        <v>1.1474285714285715</v>
      </c>
      <c r="I50" s="23">
        <f t="shared" si="6"/>
        <v>1.0737051792828685</v>
      </c>
      <c r="J50" s="23">
        <f t="shared" si="7"/>
        <v>1.0834879406307978</v>
      </c>
      <c r="K50" s="23">
        <f t="shared" si="8"/>
        <v>1.0873287671232876</v>
      </c>
      <c r="L50" s="53">
        <f t="shared" si="9"/>
        <v>1.0979876146163814</v>
      </c>
      <c r="M50"/>
    </row>
    <row r="51" spans="1:13" ht="12.75">
      <c r="A51" s="30">
        <v>60</v>
      </c>
      <c r="B51" s="26" t="s">
        <v>46</v>
      </c>
      <c r="C51" s="6">
        <v>2961</v>
      </c>
      <c r="D51" s="6">
        <v>3236</v>
      </c>
      <c r="E51" s="8">
        <v>3559</v>
      </c>
      <c r="F51" s="8">
        <v>3922</v>
      </c>
      <c r="G51" s="76">
        <v>4282</v>
      </c>
      <c r="H51" s="22">
        <f t="shared" si="5"/>
        <v>1.0928740290442418</v>
      </c>
      <c r="I51" s="23">
        <f t="shared" si="6"/>
        <v>1.099814585908529</v>
      </c>
      <c r="J51" s="23">
        <f t="shared" si="7"/>
        <v>1.1019949423995505</v>
      </c>
      <c r="K51" s="23">
        <f t="shared" si="8"/>
        <v>1.091789903110658</v>
      </c>
      <c r="L51" s="53">
        <f t="shared" si="9"/>
        <v>1.0966183651157448</v>
      </c>
      <c r="M51"/>
    </row>
    <row r="52" spans="1:13" ht="12.75">
      <c r="A52" s="30">
        <v>63</v>
      </c>
      <c r="B52" s="26" t="s">
        <v>47</v>
      </c>
      <c r="C52" s="6">
        <v>1160</v>
      </c>
      <c r="D52" s="6">
        <v>1299</v>
      </c>
      <c r="E52" s="8">
        <v>1423</v>
      </c>
      <c r="F52" s="8">
        <v>1495</v>
      </c>
      <c r="G52" s="76">
        <v>1561</v>
      </c>
      <c r="H52" s="22">
        <f t="shared" si="5"/>
        <v>1.1198275862068965</v>
      </c>
      <c r="I52" s="23">
        <f t="shared" si="6"/>
        <v>1.0954580446497306</v>
      </c>
      <c r="J52" s="23">
        <f t="shared" si="7"/>
        <v>1.050597329585383</v>
      </c>
      <c r="K52" s="23">
        <f t="shared" si="8"/>
        <v>1.0441471571906356</v>
      </c>
      <c r="L52" s="53">
        <f t="shared" si="9"/>
        <v>1.0775075294081613</v>
      </c>
      <c r="M52"/>
    </row>
    <row r="53" spans="1:13" ht="12.75">
      <c r="A53" s="30">
        <v>64</v>
      </c>
      <c r="B53" s="26" t="s">
        <v>48</v>
      </c>
      <c r="C53" s="6">
        <v>275</v>
      </c>
      <c r="D53" s="6">
        <v>289</v>
      </c>
      <c r="E53" s="8">
        <v>314</v>
      </c>
      <c r="F53" s="8">
        <v>346</v>
      </c>
      <c r="G53" s="76">
        <v>364</v>
      </c>
      <c r="H53" s="22">
        <f t="shared" si="5"/>
        <v>1.050909090909091</v>
      </c>
      <c r="I53" s="23">
        <f t="shared" si="6"/>
        <v>1.0865051903114187</v>
      </c>
      <c r="J53" s="23">
        <f t="shared" si="7"/>
        <v>1.1019108280254777</v>
      </c>
      <c r="K53" s="23">
        <f t="shared" si="8"/>
        <v>1.0520231213872833</v>
      </c>
      <c r="L53" s="53">
        <f t="shared" si="9"/>
        <v>1.0728370576583177</v>
      </c>
      <c r="M53"/>
    </row>
    <row r="54" spans="1:13" ht="12.75">
      <c r="A54" s="30">
        <v>65</v>
      </c>
      <c r="B54" s="26" t="s">
        <v>49</v>
      </c>
      <c r="C54" s="6">
        <v>404</v>
      </c>
      <c r="D54" s="6">
        <v>440</v>
      </c>
      <c r="E54" s="8">
        <v>469</v>
      </c>
      <c r="F54" s="8">
        <v>508</v>
      </c>
      <c r="G54" s="76">
        <v>535</v>
      </c>
      <c r="H54" s="22">
        <f t="shared" si="5"/>
        <v>1.0891089108910892</v>
      </c>
      <c r="I54" s="23">
        <f t="shared" si="6"/>
        <v>1.065909090909091</v>
      </c>
      <c r="J54" s="23">
        <f t="shared" si="7"/>
        <v>1.0831556503198294</v>
      </c>
      <c r="K54" s="23">
        <f t="shared" si="8"/>
        <v>1.0531496062992125</v>
      </c>
      <c r="L54" s="53">
        <f t="shared" si="9"/>
        <v>1.0728308146048056</v>
      </c>
      <c r="M54"/>
    </row>
    <row r="55" spans="1:13" ht="12.75">
      <c r="A55" s="30">
        <v>66</v>
      </c>
      <c r="B55" s="26" t="s">
        <v>50</v>
      </c>
      <c r="C55" s="6">
        <v>359</v>
      </c>
      <c r="D55" s="6">
        <v>378</v>
      </c>
      <c r="E55" s="8">
        <v>392</v>
      </c>
      <c r="F55" s="8">
        <v>412</v>
      </c>
      <c r="G55" s="76">
        <v>430</v>
      </c>
      <c r="H55" s="22">
        <f t="shared" si="5"/>
        <v>1.052924791086351</v>
      </c>
      <c r="I55" s="23">
        <f t="shared" si="6"/>
        <v>1.037037037037037</v>
      </c>
      <c r="J55" s="23">
        <f t="shared" si="7"/>
        <v>1.0510204081632653</v>
      </c>
      <c r="K55" s="23">
        <f t="shared" si="8"/>
        <v>1.0436893203883495</v>
      </c>
      <c r="L55" s="53">
        <f t="shared" si="9"/>
        <v>1.0461678891687507</v>
      </c>
      <c r="M55"/>
    </row>
    <row r="56" spans="1:13" ht="13.5" thickBot="1">
      <c r="A56" s="30">
        <v>69</v>
      </c>
      <c r="B56" s="26" t="s">
        <v>51</v>
      </c>
      <c r="C56" s="6">
        <v>1157</v>
      </c>
      <c r="D56" s="6">
        <v>1389</v>
      </c>
      <c r="E56" s="8">
        <v>1440</v>
      </c>
      <c r="F56" s="8">
        <v>1514</v>
      </c>
      <c r="G56" s="76">
        <v>1585</v>
      </c>
      <c r="H56" s="22">
        <f t="shared" si="5"/>
        <v>1.2005185825410545</v>
      </c>
      <c r="I56" s="23">
        <f t="shared" si="6"/>
        <v>1.0367170626349893</v>
      </c>
      <c r="J56" s="23">
        <f t="shared" si="7"/>
        <v>1.051388888888889</v>
      </c>
      <c r="K56" s="23">
        <f t="shared" si="8"/>
        <v>1.046895640686922</v>
      </c>
      <c r="L56" s="53">
        <f t="shared" si="9"/>
        <v>1.0838800436879636</v>
      </c>
      <c r="M56"/>
    </row>
    <row r="57" spans="1:13" ht="12.75">
      <c r="A57" s="40"/>
      <c r="B57" s="35"/>
      <c r="C57" s="37"/>
      <c r="D57" s="37"/>
      <c r="E57" s="38"/>
      <c r="F57" s="38"/>
      <c r="G57" s="38"/>
      <c r="H57" s="44"/>
      <c r="I57" s="83"/>
      <c r="J57" s="44"/>
      <c r="K57" s="71"/>
      <c r="L57" s="54"/>
      <c r="M57"/>
    </row>
    <row r="58" spans="1:13" ht="12.75">
      <c r="A58" s="41"/>
      <c r="B58" s="26" t="s">
        <v>233</v>
      </c>
      <c r="C58" s="6">
        <f>SUM(C27:C56)</f>
        <v>23736</v>
      </c>
      <c r="D58" s="6">
        <f>SUM(D27:D56)</f>
        <v>26514</v>
      </c>
      <c r="E58" s="6">
        <f>SUM(E27:E56)</f>
        <v>28322</v>
      </c>
      <c r="F58" s="6">
        <f>SUM(F27:F56)</f>
        <v>30542</v>
      </c>
      <c r="G58" s="6">
        <f>SUM(G27:G56)</f>
        <v>32548</v>
      </c>
      <c r="H58" s="22">
        <f>D58/C58</f>
        <v>1.1170374115267947</v>
      </c>
      <c r="I58" s="80">
        <f>E58/D58</f>
        <v>1.0681903899826506</v>
      </c>
      <c r="J58" s="22">
        <f>F58/E58</f>
        <v>1.0783842948944284</v>
      </c>
      <c r="K58" s="23">
        <f>G58/F58</f>
        <v>1.0656800471481893</v>
      </c>
      <c r="L58" s="53">
        <f t="shared" si="9"/>
        <v>1.0823230358880158</v>
      </c>
      <c r="M58"/>
    </row>
    <row r="59" spans="1:13" ht="13.5" thickBot="1">
      <c r="A59" s="42"/>
      <c r="B59" s="43"/>
      <c r="C59" s="13"/>
      <c r="D59" s="13"/>
      <c r="E59" s="13"/>
      <c r="F59" s="13"/>
      <c r="G59" s="13"/>
      <c r="H59" s="24"/>
      <c r="I59" s="84"/>
      <c r="J59" s="24"/>
      <c r="K59" s="70"/>
      <c r="L59" s="55"/>
      <c r="M59"/>
    </row>
    <row r="60" spans="2:13" ht="12.75">
      <c r="B60" s="57"/>
      <c r="C60" s="58"/>
      <c r="D60" s="58"/>
      <c r="E60" s="58"/>
      <c r="F60" s="58"/>
      <c r="G60" s="58"/>
      <c r="H60" s="69"/>
      <c r="I60" s="69"/>
      <c r="J60" s="69"/>
      <c r="K60" s="69"/>
      <c r="L60" s="59"/>
      <c r="M60"/>
    </row>
    <row r="61" spans="1:19" s="17" customFormat="1" ht="18">
      <c r="A61" s="94" t="s">
        <v>248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16"/>
      <c r="R61" s="11"/>
      <c r="S61" s="28"/>
    </row>
    <row r="62" spans="1:12" ht="12.75">
      <c r="A62" s="95" t="s">
        <v>5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3" spans="1:12" ht="13.5" thickBot="1">
      <c r="A63" s="99" t="s">
        <v>246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1:16" ht="12.75">
      <c r="A64" s="100" t="s">
        <v>0</v>
      </c>
      <c r="B64" s="102" t="s">
        <v>9</v>
      </c>
      <c r="C64" s="90" t="s">
        <v>247</v>
      </c>
      <c r="D64" s="90">
        <v>2001</v>
      </c>
      <c r="E64" s="90">
        <v>2002</v>
      </c>
      <c r="F64" s="90" t="s">
        <v>250</v>
      </c>
      <c r="G64" s="90" t="s">
        <v>252</v>
      </c>
      <c r="H64" s="96" t="s">
        <v>1</v>
      </c>
      <c r="I64" s="97"/>
      <c r="J64" s="97"/>
      <c r="K64" s="98"/>
      <c r="L64" s="1" t="s">
        <v>4</v>
      </c>
      <c r="M64"/>
      <c r="N64" s="18" t="s">
        <v>228</v>
      </c>
      <c r="O64" s="18"/>
      <c r="P64" s="18"/>
    </row>
    <row r="65" spans="1:16" ht="13.5" thickBot="1">
      <c r="A65" s="101"/>
      <c r="B65" s="103" t="s">
        <v>9</v>
      </c>
      <c r="C65" s="91"/>
      <c r="D65" s="91"/>
      <c r="E65" s="91"/>
      <c r="F65" s="91"/>
      <c r="G65" s="91"/>
      <c r="H65" s="75" t="s">
        <v>2</v>
      </c>
      <c r="I65" s="47" t="s">
        <v>3</v>
      </c>
      <c r="J65" s="47" t="s">
        <v>251</v>
      </c>
      <c r="K65" s="47" t="s">
        <v>253</v>
      </c>
      <c r="L65" s="48" t="s">
        <v>254</v>
      </c>
      <c r="M65"/>
      <c r="N65" s="18"/>
      <c r="O65" s="18" t="s">
        <v>2</v>
      </c>
      <c r="P65" s="19">
        <f>AVERAGE(H66:H82)</f>
        <v>1.0875637987320317</v>
      </c>
    </row>
    <row r="66" spans="1:16" ht="12.75">
      <c r="A66" s="30">
        <v>77</v>
      </c>
      <c r="B66" s="26" t="s">
        <v>52</v>
      </c>
      <c r="C66" s="6">
        <v>5310</v>
      </c>
      <c r="D66" s="6">
        <v>5698</v>
      </c>
      <c r="E66" s="6">
        <v>5920</v>
      </c>
      <c r="F66" s="6">
        <v>6108</v>
      </c>
      <c r="G66" s="76">
        <v>6448</v>
      </c>
      <c r="H66" s="22">
        <f aca="true" t="shared" si="10" ref="H66:H82">D66/C66</f>
        <v>1.0730696798493409</v>
      </c>
      <c r="I66" s="23">
        <f aca="true" t="shared" si="11" ref="I66:I82">E66/D66</f>
        <v>1.0389610389610389</v>
      </c>
      <c r="J66" s="23">
        <f aca="true" t="shared" si="12" ref="J66:K82">F66/E66</f>
        <v>1.0317567567567567</v>
      </c>
      <c r="K66" s="23">
        <f t="shared" si="12"/>
        <v>1.0556647020301244</v>
      </c>
      <c r="L66" s="53">
        <f>AVERAGE(H66:K66)</f>
        <v>1.049863044399315</v>
      </c>
      <c r="M66"/>
      <c r="N66" s="18"/>
      <c r="O66" s="20" t="s">
        <v>3</v>
      </c>
      <c r="P66" s="19">
        <f>AVERAGE(I66:I82)</f>
        <v>1.0394685239862833</v>
      </c>
    </row>
    <row r="67" spans="1:16" ht="12.75">
      <c r="A67" s="30">
        <v>78</v>
      </c>
      <c r="B67" s="26" t="s">
        <v>53</v>
      </c>
      <c r="C67" s="6">
        <v>315</v>
      </c>
      <c r="D67" s="6">
        <v>331</v>
      </c>
      <c r="E67" s="6">
        <v>349</v>
      </c>
      <c r="F67" s="6">
        <v>359</v>
      </c>
      <c r="G67" s="76">
        <v>387</v>
      </c>
      <c r="H67" s="22">
        <f t="shared" si="10"/>
        <v>1.0507936507936508</v>
      </c>
      <c r="I67" s="23">
        <f t="shared" si="11"/>
        <v>1.054380664652568</v>
      </c>
      <c r="J67" s="23">
        <f t="shared" si="12"/>
        <v>1.0286532951289398</v>
      </c>
      <c r="K67" s="23">
        <f t="shared" si="12"/>
        <v>1.0779944289693593</v>
      </c>
      <c r="L67" s="53">
        <f aca="true" t="shared" si="13" ref="L67:L84">AVERAGE(H67:K67)</f>
        <v>1.0529555098861294</v>
      </c>
      <c r="M67"/>
      <c r="O67" s="20" t="s">
        <v>251</v>
      </c>
      <c r="P67" s="19">
        <f>AVERAGE(J66:J82)</f>
        <v>1.0523209861040765</v>
      </c>
    </row>
    <row r="68" spans="1:13" ht="12.75">
      <c r="A68" s="30">
        <v>79</v>
      </c>
      <c r="B68" s="26" t="s">
        <v>54</v>
      </c>
      <c r="C68" s="6">
        <v>318</v>
      </c>
      <c r="D68" s="6">
        <v>343</v>
      </c>
      <c r="E68" s="6">
        <v>356</v>
      </c>
      <c r="F68" s="6">
        <v>379</v>
      </c>
      <c r="G68" s="76">
        <v>377</v>
      </c>
      <c r="H68" s="22">
        <f t="shared" si="10"/>
        <v>1.078616352201258</v>
      </c>
      <c r="I68" s="23">
        <f t="shared" si="11"/>
        <v>1.0379008746355685</v>
      </c>
      <c r="J68" s="23">
        <f t="shared" si="12"/>
        <v>1.0646067415730338</v>
      </c>
      <c r="K68" s="23">
        <f t="shared" si="12"/>
        <v>0.9947229551451188</v>
      </c>
      <c r="L68" s="53">
        <f t="shared" si="13"/>
        <v>1.0439617308887448</v>
      </c>
      <c r="M68"/>
    </row>
    <row r="69" spans="1:14" ht="12.75">
      <c r="A69" s="30">
        <v>82</v>
      </c>
      <c r="B69" s="26" t="s">
        <v>55</v>
      </c>
      <c r="C69" s="6">
        <v>1033</v>
      </c>
      <c r="D69" s="6">
        <v>1119</v>
      </c>
      <c r="E69" s="6">
        <v>1177</v>
      </c>
      <c r="F69" s="6">
        <v>1304</v>
      </c>
      <c r="G69" s="76">
        <v>1387</v>
      </c>
      <c r="H69" s="22">
        <f t="shared" si="10"/>
        <v>1.0832526621490803</v>
      </c>
      <c r="I69" s="23">
        <f t="shared" si="11"/>
        <v>1.0518319928507596</v>
      </c>
      <c r="J69" s="23">
        <f t="shared" si="12"/>
        <v>1.1079014443500426</v>
      </c>
      <c r="K69" s="23">
        <f t="shared" si="12"/>
        <v>1.0636503067484662</v>
      </c>
      <c r="L69" s="53">
        <f t="shared" si="13"/>
        <v>1.0766591015245872</v>
      </c>
      <c r="M69"/>
      <c r="N69" s="18" t="s">
        <v>6</v>
      </c>
    </row>
    <row r="70" spans="1:19" ht="12.75">
      <c r="A70" s="30">
        <v>83</v>
      </c>
      <c r="B70" s="26" t="s">
        <v>56</v>
      </c>
      <c r="C70" s="6">
        <v>366</v>
      </c>
      <c r="D70" s="6">
        <v>383</v>
      </c>
      <c r="E70" s="6">
        <v>400</v>
      </c>
      <c r="F70" s="6">
        <v>417</v>
      </c>
      <c r="G70" s="76">
        <v>449</v>
      </c>
      <c r="H70" s="22">
        <f t="shared" si="10"/>
        <v>1.046448087431694</v>
      </c>
      <c r="I70" s="23">
        <f t="shared" si="11"/>
        <v>1.0443864229765014</v>
      </c>
      <c r="J70" s="23">
        <f t="shared" si="12"/>
        <v>1.0425</v>
      </c>
      <c r="K70" s="23">
        <f t="shared" si="12"/>
        <v>1.0767386091127098</v>
      </c>
      <c r="L70" s="53">
        <f t="shared" si="13"/>
        <v>1.0525182798802262</v>
      </c>
      <c r="M70"/>
      <c r="O70" s="18" t="s">
        <v>2</v>
      </c>
      <c r="P70" s="19">
        <f>MAX(H66:H82)</f>
        <v>1.1851851851851851</v>
      </c>
      <c r="Q70" s="21" t="s">
        <v>0</v>
      </c>
      <c r="R70" s="11">
        <v>97</v>
      </c>
      <c r="S70" s="28" t="s">
        <v>64</v>
      </c>
    </row>
    <row r="71" spans="1:19" ht="12.75">
      <c r="A71" s="30">
        <v>86</v>
      </c>
      <c r="B71" s="26" t="s">
        <v>57</v>
      </c>
      <c r="C71" s="6">
        <v>983</v>
      </c>
      <c r="D71" s="6">
        <v>1041</v>
      </c>
      <c r="E71" s="6">
        <v>1090</v>
      </c>
      <c r="F71" s="6">
        <v>1146</v>
      </c>
      <c r="G71" s="76">
        <v>1201</v>
      </c>
      <c r="H71" s="22">
        <f t="shared" si="10"/>
        <v>1.059003051881994</v>
      </c>
      <c r="I71" s="23">
        <f t="shared" si="11"/>
        <v>1.0470701248799232</v>
      </c>
      <c r="J71" s="23">
        <f t="shared" si="12"/>
        <v>1.0513761467889908</v>
      </c>
      <c r="K71" s="23">
        <f t="shared" si="12"/>
        <v>1.0479930191972078</v>
      </c>
      <c r="L71" s="53">
        <f t="shared" si="13"/>
        <v>1.051360585687029</v>
      </c>
      <c r="M71"/>
      <c r="O71" s="20" t="s">
        <v>3</v>
      </c>
      <c r="P71" s="19">
        <f>MAX(I66:I82)</f>
        <v>1.08203125</v>
      </c>
      <c r="Q71" s="21" t="s">
        <v>0</v>
      </c>
      <c r="R71" s="11">
        <v>97</v>
      </c>
      <c r="S71" s="28" t="s">
        <v>64</v>
      </c>
    </row>
    <row r="72" spans="1:19" ht="12.75">
      <c r="A72" s="30">
        <v>87</v>
      </c>
      <c r="B72" s="26" t="s">
        <v>58</v>
      </c>
      <c r="C72" s="6">
        <v>408</v>
      </c>
      <c r="D72" s="6">
        <v>427</v>
      </c>
      <c r="E72" s="6">
        <v>451</v>
      </c>
      <c r="F72" s="6">
        <v>485</v>
      </c>
      <c r="G72" s="76">
        <v>508</v>
      </c>
      <c r="H72" s="22">
        <f t="shared" si="10"/>
        <v>1.0465686274509804</v>
      </c>
      <c r="I72" s="23">
        <f t="shared" si="11"/>
        <v>1.0562060889929743</v>
      </c>
      <c r="J72" s="23">
        <f t="shared" si="12"/>
        <v>1.0753880266075388</v>
      </c>
      <c r="K72" s="23">
        <f t="shared" si="12"/>
        <v>1.0474226804123712</v>
      </c>
      <c r="L72" s="53">
        <f t="shared" si="13"/>
        <v>1.0563963558659661</v>
      </c>
      <c r="M72"/>
      <c r="O72" s="20" t="s">
        <v>251</v>
      </c>
      <c r="P72" s="19">
        <f>MAX(J66:J82)</f>
        <v>1.1202290076335877</v>
      </c>
      <c r="Q72" s="21" t="s">
        <v>0</v>
      </c>
      <c r="R72" s="11">
        <v>88</v>
      </c>
      <c r="S72" s="28" t="s">
        <v>59</v>
      </c>
    </row>
    <row r="73" spans="1:13" ht="12.75">
      <c r="A73" s="30">
        <v>88</v>
      </c>
      <c r="B73" s="26" t="s">
        <v>59</v>
      </c>
      <c r="C73" s="6">
        <v>467</v>
      </c>
      <c r="D73" s="6">
        <v>487</v>
      </c>
      <c r="E73" s="6">
        <v>524</v>
      </c>
      <c r="F73" s="6">
        <v>587</v>
      </c>
      <c r="G73" s="76">
        <v>610</v>
      </c>
      <c r="H73" s="22">
        <f t="shared" si="10"/>
        <v>1.0428265524625269</v>
      </c>
      <c r="I73" s="23">
        <f t="shared" si="11"/>
        <v>1.0759753593429158</v>
      </c>
      <c r="J73" s="23">
        <f t="shared" si="12"/>
        <v>1.1202290076335877</v>
      </c>
      <c r="K73" s="23">
        <f t="shared" si="12"/>
        <v>1.039182282793867</v>
      </c>
      <c r="L73" s="53">
        <f t="shared" si="13"/>
        <v>1.0695533005582243</v>
      </c>
      <c r="M73"/>
    </row>
    <row r="74" spans="1:14" ht="12.75">
      <c r="A74" s="30">
        <v>97</v>
      </c>
      <c r="B74" s="26" t="s">
        <v>64</v>
      </c>
      <c r="C74" s="6">
        <v>1080</v>
      </c>
      <c r="D74" s="6">
        <v>1280</v>
      </c>
      <c r="E74" s="6">
        <v>1385</v>
      </c>
      <c r="F74" s="6">
        <v>1438</v>
      </c>
      <c r="G74" s="76">
        <v>1534</v>
      </c>
      <c r="H74" s="22">
        <f>D74/C74</f>
        <v>1.1851851851851851</v>
      </c>
      <c r="I74" s="23">
        <f>E74/D74</f>
        <v>1.08203125</v>
      </c>
      <c r="J74" s="23">
        <f t="shared" si="12"/>
        <v>1.0382671480144405</v>
      </c>
      <c r="K74" s="23">
        <f t="shared" si="12"/>
        <v>1.066759388038943</v>
      </c>
      <c r="L74" s="53">
        <f t="shared" si="13"/>
        <v>1.0930607428096422</v>
      </c>
      <c r="M74"/>
      <c r="N74" s="18" t="s">
        <v>7</v>
      </c>
    </row>
    <row r="75" spans="1:19" ht="12.75">
      <c r="A75" s="30">
        <v>98</v>
      </c>
      <c r="B75" s="26" t="s">
        <v>65</v>
      </c>
      <c r="C75" s="6">
        <v>299</v>
      </c>
      <c r="D75" s="6">
        <v>353</v>
      </c>
      <c r="E75" s="6">
        <v>374</v>
      </c>
      <c r="F75" s="6">
        <v>398</v>
      </c>
      <c r="G75" s="76">
        <v>434</v>
      </c>
      <c r="H75" s="22">
        <f t="shared" si="10"/>
        <v>1.1806020066889633</v>
      </c>
      <c r="I75" s="23">
        <f t="shared" si="11"/>
        <v>1.0594900849858357</v>
      </c>
      <c r="J75" s="23">
        <f t="shared" si="12"/>
        <v>1.0641711229946524</v>
      </c>
      <c r="K75" s="23">
        <f t="shared" si="12"/>
        <v>1.0904522613065326</v>
      </c>
      <c r="L75" s="53">
        <f t="shared" si="13"/>
        <v>1.0986788689939961</v>
      </c>
      <c r="M75"/>
      <c r="O75" s="18" t="s">
        <v>2</v>
      </c>
      <c r="P75" s="19">
        <f>MIN(H66:H82)</f>
        <v>1.0428265524625269</v>
      </c>
      <c r="Q75" s="21" t="s">
        <v>0</v>
      </c>
      <c r="R75" s="11">
        <v>102</v>
      </c>
      <c r="S75" s="28" t="s">
        <v>67</v>
      </c>
    </row>
    <row r="76" spans="1:19" ht="12.75">
      <c r="A76" s="30">
        <v>101</v>
      </c>
      <c r="B76" s="26" t="s">
        <v>66</v>
      </c>
      <c r="C76" s="6">
        <v>715</v>
      </c>
      <c r="D76" s="6">
        <v>756</v>
      </c>
      <c r="E76" s="6">
        <v>784</v>
      </c>
      <c r="F76" s="6">
        <v>821</v>
      </c>
      <c r="G76" s="76">
        <v>891</v>
      </c>
      <c r="H76" s="22">
        <f t="shared" si="10"/>
        <v>1.0573426573426574</v>
      </c>
      <c r="I76" s="23">
        <f t="shared" si="11"/>
        <v>1.037037037037037</v>
      </c>
      <c r="J76" s="23">
        <f t="shared" si="12"/>
        <v>1.0471938775510203</v>
      </c>
      <c r="K76" s="23">
        <f t="shared" si="12"/>
        <v>1.0852618757612666</v>
      </c>
      <c r="L76" s="53">
        <f t="shared" si="13"/>
        <v>1.0567088619229952</v>
      </c>
      <c r="M76"/>
      <c r="O76" s="20" t="s">
        <v>3</v>
      </c>
      <c r="P76" s="19">
        <f>MIN(I66:I82)</f>
        <v>0.9668174962292609</v>
      </c>
      <c r="Q76" s="21" t="s">
        <v>0</v>
      </c>
      <c r="R76" s="11">
        <v>105</v>
      </c>
      <c r="S76" s="28" t="s">
        <v>68</v>
      </c>
    </row>
    <row r="77" spans="1:19" ht="12.75">
      <c r="A77" s="30">
        <v>102</v>
      </c>
      <c r="B77" s="26" t="s">
        <v>67</v>
      </c>
      <c r="C77" s="6">
        <v>394</v>
      </c>
      <c r="D77" s="6">
        <v>411</v>
      </c>
      <c r="E77" s="6">
        <v>429</v>
      </c>
      <c r="F77" s="6">
        <v>437</v>
      </c>
      <c r="G77" s="76">
        <v>456</v>
      </c>
      <c r="H77" s="22">
        <f t="shared" si="10"/>
        <v>1.0431472081218274</v>
      </c>
      <c r="I77" s="23">
        <f t="shared" si="11"/>
        <v>1.0437956204379562</v>
      </c>
      <c r="J77" s="23">
        <f t="shared" si="12"/>
        <v>1.0186480186480187</v>
      </c>
      <c r="K77" s="23">
        <f t="shared" si="12"/>
        <v>1.0434782608695652</v>
      </c>
      <c r="L77" s="53">
        <f t="shared" si="13"/>
        <v>1.0372672770193418</v>
      </c>
      <c r="M77"/>
      <c r="O77" s="20" t="s">
        <v>251</v>
      </c>
      <c r="P77" s="19">
        <f>MIN(J66:J82)</f>
        <v>0.9953198127925117</v>
      </c>
      <c r="Q77" s="21" t="s">
        <v>0</v>
      </c>
      <c r="R77" s="11">
        <v>105</v>
      </c>
      <c r="S77" s="28" t="s">
        <v>68</v>
      </c>
    </row>
    <row r="78" spans="1:13" ht="12.75">
      <c r="A78" s="30">
        <v>105</v>
      </c>
      <c r="B78" s="26" t="s">
        <v>68</v>
      </c>
      <c r="C78" s="6">
        <v>1237</v>
      </c>
      <c r="D78" s="6">
        <v>1326</v>
      </c>
      <c r="E78" s="6">
        <v>1282</v>
      </c>
      <c r="F78" s="6">
        <v>1276</v>
      </c>
      <c r="G78" s="76">
        <v>1324</v>
      </c>
      <c r="H78" s="22">
        <f t="shared" si="10"/>
        <v>1.0719482619240097</v>
      </c>
      <c r="I78" s="23">
        <f t="shared" si="11"/>
        <v>0.9668174962292609</v>
      </c>
      <c r="J78" s="23">
        <f t="shared" si="12"/>
        <v>0.9953198127925117</v>
      </c>
      <c r="K78" s="23">
        <f t="shared" si="12"/>
        <v>1.0376175548589341</v>
      </c>
      <c r="L78" s="53">
        <f t="shared" si="13"/>
        <v>1.017925781451179</v>
      </c>
      <c r="M78"/>
    </row>
    <row r="79" spans="1:13" ht="12.75">
      <c r="A79" s="30">
        <v>106</v>
      </c>
      <c r="B79" s="26" t="s">
        <v>69</v>
      </c>
      <c r="C79" s="6">
        <v>306</v>
      </c>
      <c r="D79" s="6">
        <v>344</v>
      </c>
      <c r="E79" s="6">
        <v>355</v>
      </c>
      <c r="F79" s="6">
        <v>369</v>
      </c>
      <c r="G79" s="76">
        <v>385</v>
      </c>
      <c r="H79" s="22">
        <f t="shared" si="10"/>
        <v>1.1241830065359477</v>
      </c>
      <c r="I79" s="23">
        <f t="shared" si="11"/>
        <v>1.0319767441860466</v>
      </c>
      <c r="J79" s="23">
        <f t="shared" si="12"/>
        <v>1.0394366197183098</v>
      </c>
      <c r="K79" s="23">
        <f t="shared" si="12"/>
        <v>1.043360433604336</v>
      </c>
      <c r="L79" s="53">
        <f t="shared" si="13"/>
        <v>1.0597392010111601</v>
      </c>
      <c r="M79"/>
    </row>
    <row r="80" spans="1:13" ht="12.75">
      <c r="A80" s="30">
        <v>107</v>
      </c>
      <c r="B80" s="26" t="s">
        <v>70</v>
      </c>
      <c r="C80" s="6">
        <v>230</v>
      </c>
      <c r="D80" s="6">
        <v>271</v>
      </c>
      <c r="E80" s="6">
        <v>271</v>
      </c>
      <c r="F80" s="6">
        <v>291</v>
      </c>
      <c r="G80" s="76">
        <v>317</v>
      </c>
      <c r="H80" s="22">
        <f t="shared" si="10"/>
        <v>1.1782608695652175</v>
      </c>
      <c r="I80" s="23">
        <f t="shared" si="11"/>
        <v>1</v>
      </c>
      <c r="J80" s="23">
        <f t="shared" si="12"/>
        <v>1.0738007380073802</v>
      </c>
      <c r="K80" s="23">
        <f t="shared" si="12"/>
        <v>1.0893470790378006</v>
      </c>
      <c r="L80" s="53">
        <f t="shared" si="13"/>
        <v>1.0853521716525996</v>
      </c>
      <c r="M80"/>
    </row>
    <row r="81" spans="1:13" ht="12.75">
      <c r="A81" s="30">
        <v>110</v>
      </c>
      <c r="B81" s="26" t="s">
        <v>71</v>
      </c>
      <c r="C81" s="6">
        <v>1668</v>
      </c>
      <c r="D81" s="6">
        <v>1849</v>
      </c>
      <c r="E81" s="6">
        <v>1868</v>
      </c>
      <c r="F81" s="6">
        <v>1968</v>
      </c>
      <c r="G81" s="76">
        <v>2071</v>
      </c>
      <c r="H81" s="22">
        <f t="shared" si="10"/>
        <v>1.1085131894484412</v>
      </c>
      <c r="I81" s="23">
        <f t="shared" si="11"/>
        <v>1.010275824770146</v>
      </c>
      <c r="J81" s="23">
        <f t="shared" si="12"/>
        <v>1.0535331905781584</v>
      </c>
      <c r="K81" s="23">
        <f t="shared" si="12"/>
        <v>1.0523373983739837</v>
      </c>
      <c r="L81" s="53">
        <f t="shared" si="13"/>
        <v>1.0561649007926823</v>
      </c>
      <c r="M81"/>
    </row>
    <row r="82" spans="1:13" ht="13.5" thickBot="1">
      <c r="A82" s="31">
        <v>111</v>
      </c>
      <c r="B82" s="26" t="s">
        <v>72</v>
      </c>
      <c r="C82" s="6">
        <v>374</v>
      </c>
      <c r="D82" s="6">
        <v>396</v>
      </c>
      <c r="E82" s="6">
        <v>409</v>
      </c>
      <c r="F82" s="6">
        <v>424</v>
      </c>
      <c r="G82" s="76">
        <v>431</v>
      </c>
      <c r="H82" s="22">
        <f t="shared" si="10"/>
        <v>1.0588235294117647</v>
      </c>
      <c r="I82" s="23">
        <f t="shared" si="11"/>
        <v>1.0328282828282829</v>
      </c>
      <c r="J82" s="23">
        <f t="shared" si="12"/>
        <v>1.0366748166259168</v>
      </c>
      <c r="K82" s="23">
        <f t="shared" si="12"/>
        <v>1.0165094339622642</v>
      </c>
      <c r="L82" s="53">
        <f t="shared" si="13"/>
        <v>1.0362090157070571</v>
      </c>
      <c r="M82"/>
    </row>
    <row r="83" spans="1:13" ht="12.75">
      <c r="A83" s="40"/>
      <c r="B83" s="74"/>
      <c r="C83" s="37"/>
      <c r="D83" s="37"/>
      <c r="E83" s="38"/>
      <c r="F83" s="38"/>
      <c r="G83" s="38"/>
      <c r="H83" s="44"/>
      <c r="I83" s="45"/>
      <c r="J83" s="71"/>
      <c r="K83" s="44"/>
      <c r="L83" s="54"/>
      <c r="M83"/>
    </row>
    <row r="84" spans="1:13" ht="12.75">
      <c r="A84" s="41"/>
      <c r="B84" s="85" t="s">
        <v>232</v>
      </c>
      <c r="C84" s="6">
        <f>SUM(C66:C82)</f>
        <v>15503</v>
      </c>
      <c r="D84" s="6">
        <f>SUM(D66:D82)</f>
        <v>16815</v>
      </c>
      <c r="E84" s="6">
        <f>SUM(E66:E82)</f>
        <v>17424</v>
      </c>
      <c r="F84" s="6">
        <f>SUM(F66:F82)</f>
        <v>18207</v>
      </c>
      <c r="G84" s="6">
        <f>SUM(G66:G82)</f>
        <v>19210</v>
      </c>
      <c r="H84" s="22">
        <f>D84/C84</f>
        <v>1.0846287815261562</v>
      </c>
      <c r="I84" s="23">
        <f>E84/D84</f>
        <v>1.0362176628010704</v>
      </c>
      <c r="J84" s="69">
        <f>F84/E84</f>
        <v>1.0449380165289257</v>
      </c>
      <c r="K84" s="22">
        <f>G84/F84</f>
        <v>1.0550887021475257</v>
      </c>
      <c r="L84" s="53">
        <f t="shared" si="13"/>
        <v>1.0552182907509196</v>
      </c>
      <c r="M84"/>
    </row>
    <row r="85" spans="1:13" ht="13.5" thickBot="1">
      <c r="A85" s="42"/>
      <c r="B85" s="33"/>
      <c r="C85" s="13"/>
      <c r="D85" s="13"/>
      <c r="E85" s="7"/>
      <c r="F85" s="7"/>
      <c r="G85" s="7"/>
      <c r="H85" s="24"/>
      <c r="I85" s="25"/>
      <c r="J85" s="70"/>
      <c r="K85" s="24"/>
      <c r="L85" s="55"/>
      <c r="M85"/>
    </row>
    <row r="86" spans="2:13" ht="12.75">
      <c r="B86" s="28"/>
      <c r="C86" s="58"/>
      <c r="D86" s="58"/>
      <c r="H86" s="69"/>
      <c r="I86" s="69"/>
      <c r="J86" s="69"/>
      <c r="K86" s="69"/>
      <c r="L86" s="59"/>
      <c r="M86"/>
    </row>
    <row r="87" spans="1:19" s="17" customFormat="1" ht="18">
      <c r="A87" s="94" t="s">
        <v>248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16"/>
      <c r="R87" s="11"/>
      <c r="S87" s="28"/>
    </row>
    <row r="88" spans="1:12" ht="12.75">
      <c r="A88" s="95" t="s">
        <v>5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</row>
    <row r="89" spans="1:12" ht="13.5" thickBot="1">
      <c r="A89" s="99" t="s">
        <v>246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1:16" ht="12.75">
      <c r="A90" s="100" t="s">
        <v>0</v>
      </c>
      <c r="B90" s="102" t="s">
        <v>9</v>
      </c>
      <c r="C90" s="90" t="s">
        <v>247</v>
      </c>
      <c r="D90" s="90">
        <v>2001</v>
      </c>
      <c r="E90" s="90">
        <v>2002</v>
      </c>
      <c r="F90" s="90" t="s">
        <v>250</v>
      </c>
      <c r="G90" s="90" t="s">
        <v>252</v>
      </c>
      <c r="H90" s="96" t="s">
        <v>1</v>
      </c>
      <c r="I90" s="97"/>
      <c r="J90" s="97"/>
      <c r="K90" s="98"/>
      <c r="L90" s="1" t="s">
        <v>4</v>
      </c>
      <c r="M90"/>
      <c r="N90" s="18" t="s">
        <v>228</v>
      </c>
      <c r="O90" s="18"/>
      <c r="P90" s="18"/>
    </row>
    <row r="91" spans="1:16" ht="13.5" thickBot="1">
      <c r="A91" s="101"/>
      <c r="B91" s="103" t="s">
        <v>9</v>
      </c>
      <c r="C91" s="91"/>
      <c r="D91" s="91"/>
      <c r="E91" s="91"/>
      <c r="F91" s="91"/>
      <c r="G91" s="91"/>
      <c r="H91" s="75" t="s">
        <v>2</v>
      </c>
      <c r="I91" s="47" t="s">
        <v>3</v>
      </c>
      <c r="J91" s="47" t="s">
        <v>251</v>
      </c>
      <c r="K91" s="47" t="s">
        <v>253</v>
      </c>
      <c r="L91" s="48" t="s">
        <v>254</v>
      </c>
      <c r="M91"/>
      <c r="N91" s="18"/>
      <c r="O91" s="18" t="s">
        <v>2</v>
      </c>
      <c r="P91" s="19">
        <f>AVERAGE(H92:H117)</f>
        <v>1.1604796684031289</v>
      </c>
    </row>
    <row r="92" spans="1:16" ht="12.75">
      <c r="A92" s="4">
        <v>118</v>
      </c>
      <c r="B92" s="26" t="s">
        <v>73</v>
      </c>
      <c r="C92" s="6">
        <v>692</v>
      </c>
      <c r="D92" s="6">
        <v>795</v>
      </c>
      <c r="E92" s="6">
        <v>848</v>
      </c>
      <c r="F92" s="8">
        <v>916</v>
      </c>
      <c r="G92" s="76">
        <v>949</v>
      </c>
      <c r="H92" s="22">
        <f aca="true" t="shared" si="14" ref="H92:H117">D92/C92</f>
        <v>1.1488439306358382</v>
      </c>
      <c r="I92" s="23">
        <f aca="true" t="shared" si="15" ref="I92:I117">E92/D92</f>
        <v>1.0666666666666667</v>
      </c>
      <c r="J92" s="23">
        <f>F92/E92</f>
        <v>1.080188679245283</v>
      </c>
      <c r="K92" s="23">
        <f>G92/F92</f>
        <v>1.0360262008733625</v>
      </c>
      <c r="L92" s="53">
        <f>AVERAGE(H92:K92)</f>
        <v>1.0829313693552876</v>
      </c>
      <c r="M92"/>
      <c r="N92" s="18"/>
      <c r="O92" s="20" t="s">
        <v>3</v>
      </c>
      <c r="P92" s="19">
        <f>AVERAGE(I92:I117)</f>
        <v>1.058119232788936</v>
      </c>
    </row>
    <row r="93" spans="1:16" ht="12.75">
      <c r="A93" s="4">
        <v>119</v>
      </c>
      <c r="B93" s="26" t="s">
        <v>74</v>
      </c>
      <c r="C93" s="6">
        <v>331</v>
      </c>
      <c r="D93" s="6">
        <v>423</v>
      </c>
      <c r="E93" s="6">
        <v>439</v>
      </c>
      <c r="F93" s="8">
        <v>467</v>
      </c>
      <c r="G93" s="76">
        <v>484</v>
      </c>
      <c r="H93" s="22">
        <f t="shared" si="14"/>
        <v>1.2779456193353473</v>
      </c>
      <c r="I93" s="23">
        <f t="shared" si="15"/>
        <v>1.037825059101655</v>
      </c>
      <c r="J93" s="23">
        <f aca="true" t="shared" si="16" ref="J93:J117">F93/E93</f>
        <v>1.0637813211845102</v>
      </c>
      <c r="K93" s="23">
        <f aca="true" t="shared" si="17" ref="K93:K119">G93/F93</f>
        <v>1.0364025695931478</v>
      </c>
      <c r="L93" s="53">
        <f aca="true" t="shared" si="18" ref="L93:L119">AVERAGE(H93:K93)</f>
        <v>1.1039886423036651</v>
      </c>
      <c r="M93"/>
      <c r="O93" s="20" t="s">
        <v>251</v>
      </c>
      <c r="P93" s="19">
        <f>AVERAGE(J92:J117)</f>
        <v>1.076146091734461</v>
      </c>
    </row>
    <row r="94" spans="1:13" ht="12.75">
      <c r="A94" s="4">
        <v>120</v>
      </c>
      <c r="B94" s="26" t="s">
        <v>75</v>
      </c>
      <c r="C94" s="6">
        <v>208</v>
      </c>
      <c r="D94" s="6">
        <v>228</v>
      </c>
      <c r="E94" s="8">
        <v>240</v>
      </c>
      <c r="F94" s="8">
        <v>268</v>
      </c>
      <c r="G94" s="76">
        <v>279</v>
      </c>
      <c r="H94" s="22">
        <f t="shared" si="14"/>
        <v>1.0961538461538463</v>
      </c>
      <c r="I94" s="23">
        <f t="shared" si="15"/>
        <v>1.0526315789473684</v>
      </c>
      <c r="J94" s="23">
        <f t="shared" si="16"/>
        <v>1.1166666666666667</v>
      </c>
      <c r="K94" s="23">
        <f t="shared" si="17"/>
        <v>1.041044776119403</v>
      </c>
      <c r="L94" s="53">
        <f t="shared" si="18"/>
        <v>1.0766242169718212</v>
      </c>
      <c r="M94"/>
    </row>
    <row r="95" spans="1:14" ht="12.75">
      <c r="A95" s="4">
        <v>123</v>
      </c>
      <c r="B95" s="26" t="s">
        <v>76</v>
      </c>
      <c r="C95" s="6">
        <v>951</v>
      </c>
      <c r="D95" s="6">
        <v>1088</v>
      </c>
      <c r="E95" s="8">
        <v>1124</v>
      </c>
      <c r="F95" s="8">
        <v>1214</v>
      </c>
      <c r="G95" s="76">
        <v>1287</v>
      </c>
      <c r="H95" s="22">
        <f t="shared" si="14"/>
        <v>1.1440588853838065</v>
      </c>
      <c r="I95" s="23">
        <f t="shared" si="15"/>
        <v>1.0330882352941178</v>
      </c>
      <c r="J95" s="23">
        <f t="shared" si="16"/>
        <v>1.0800711743772242</v>
      </c>
      <c r="K95" s="23">
        <f t="shared" si="17"/>
        <v>1.0601317957166392</v>
      </c>
      <c r="L95" s="53">
        <f t="shared" si="18"/>
        <v>1.079337522692947</v>
      </c>
      <c r="M95"/>
      <c r="N95" s="18" t="s">
        <v>6</v>
      </c>
    </row>
    <row r="96" spans="1:19" ht="12.75">
      <c r="A96" s="4">
        <v>124</v>
      </c>
      <c r="B96" s="26" t="s">
        <v>77</v>
      </c>
      <c r="C96" s="6">
        <v>286</v>
      </c>
      <c r="D96" s="6">
        <v>317</v>
      </c>
      <c r="E96" s="8">
        <v>338</v>
      </c>
      <c r="F96" s="8">
        <v>355</v>
      </c>
      <c r="G96" s="76">
        <v>373</v>
      </c>
      <c r="H96" s="22">
        <f t="shared" si="14"/>
        <v>1.1083916083916083</v>
      </c>
      <c r="I96" s="23">
        <f t="shared" si="15"/>
        <v>1.0662460567823344</v>
      </c>
      <c r="J96" s="23">
        <f t="shared" si="16"/>
        <v>1.0502958579881656</v>
      </c>
      <c r="K96" s="23">
        <f t="shared" si="17"/>
        <v>1.0507042253521126</v>
      </c>
      <c r="L96" s="53">
        <f t="shared" si="18"/>
        <v>1.0689094371285552</v>
      </c>
      <c r="M96"/>
      <c r="O96" s="18" t="s">
        <v>2</v>
      </c>
      <c r="P96" s="19">
        <f>MAX(H92:H117)</f>
        <v>1.3024691358024691</v>
      </c>
      <c r="Q96" s="21" t="s">
        <v>0</v>
      </c>
      <c r="R96" s="11">
        <v>157</v>
      </c>
      <c r="S96" s="28" t="s">
        <v>95</v>
      </c>
    </row>
    <row r="97" spans="1:19" ht="12.75">
      <c r="A97" s="4">
        <v>125</v>
      </c>
      <c r="B97" s="26" t="s">
        <v>78</v>
      </c>
      <c r="C97" s="6">
        <v>613</v>
      </c>
      <c r="D97" s="6">
        <v>731</v>
      </c>
      <c r="E97" s="8">
        <v>765</v>
      </c>
      <c r="F97" s="8">
        <v>808</v>
      </c>
      <c r="G97" s="76">
        <v>848</v>
      </c>
      <c r="H97" s="22">
        <f t="shared" si="14"/>
        <v>1.1924959216965743</v>
      </c>
      <c r="I97" s="23">
        <f t="shared" si="15"/>
        <v>1.0465116279069768</v>
      </c>
      <c r="J97" s="23">
        <f t="shared" si="16"/>
        <v>1.0562091503267974</v>
      </c>
      <c r="K97" s="23">
        <f t="shared" si="17"/>
        <v>1.0495049504950495</v>
      </c>
      <c r="L97" s="53">
        <f t="shared" si="18"/>
        <v>1.0861804126063495</v>
      </c>
      <c r="M97"/>
      <c r="O97" s="20" t="s">
        <v>3</v>
      </c>
      <c r="P97" s="19">
        <f>MAX(I92:I117)</f>
        <v>1.1493212669683257</v>
      </c>
      <c r="Q97" s="21" t="s">
        <v>0</v>
      </c>
      <c r="R97" s="11">
        <v>129</v>
      </c>
      <c r="S97" s="28" t="s">
        <v>80</v>
      </c>
    </row>
    <row r="98" spans="1:19" ht="12.75">
      <c r="A98" s="4">
        <v>128</v>
      </c>
      <c r="B98" s="26" t="s">
        <v>79</v>
      </c>
      <c r="C98" s="6">
        <v>2395</v>
      </c>
      <c r="D98" s="6">
        <v>2778</v>
      </c>
      <c r="E98" s="8">
        <v>2829</v>
      </c>
      <c r="F98" s="8">
        <v>3074</v>
      </c>
      <c r="G98" s="76">
        <v>3375</v>
      </c>
      <c r="H98" s="22">
        <f t="shared" si="14"/>
        <v>1.1599164926931107</v>
      </c>
      <c r="I98" s="23">
        <f t="shared" si="15"/>
        <v>1.0183585313174945</v>
      </c>
      <c r="J98" s="23">
        <f t="shared" si="16"/>
        <v>1.086603039943443</v>
      </c>
      <c r="K98" s="23">
        <f t="shared" si="17"/>
        <v>1.097918022121015</v>
      </c>
      <c r="L98" s="53">
        <f t="shared" si="18"/>
        <v>1.0906990215187657</v>
      </c>
      <c r="M98"/>
      <c r="O98" s="20" t="s">
        <v>251</v>
      </c>
      <c r="P98" s="19">
        <f>MAX(J92:J117)</f>
        <v>1.1166666666666667</v>
      </c>
      <c r="Q98" s="21" t="s">
        <v>0</v>
      </c>
      <c r="R98" s="11">
        <v>120</v>
      </c>
      <c r="S98" s="28" t="s">
        <v>75</v>
      </c>
    </row>
    <row r="99" spans="1:13" ht="12.75">
      <c r="A99" s="4">
        <v>129</v>
      </c>
      <c r="B99" s="26" t="s">
        <v>80</v>
      </c>
      <c r="C99" s="6">
        <v>378</v>
      </c>
      <c r="D99" s="6">
        <v>442</v>
      </c>
      <c r="E99" s="8">
        <v>508</v>
      </c>
      <c r="F99" s="8">
        <v>565</v>
      </c>
      <c r="G99" s="76">
        <v>627</v>
      </c>
      <c r="H99" s="22">
        <f t="shared" si="14"/>
        <v>1.1693121693121693</v>
      </c>
      <c r="I99" s="23">
        <f t="shared" si="15"/>
        <v>1.1493212669683257</v>
      </c>
      <c r="J99" s="23">
        <f t="shared" si="16"/>
        <v>1.1122047244094488</v>
      </c>
      <c r="K99" s="23">
        <f t="shared" si="17"/>
        <v>1.1097345132743364</v>
      </c>
      <c r="L99" s="53">
        <f t="shared" si="18"/>
        <v>1.13514316849107</v>
      </c>
      <c r="M99"/>
    </row>
    <row r="100" spans="1:14" ht="12.75">
      <c r="A100" s="4">
        <v>130</v>
      </c>
      <c r="B100" s="26" t="s">
        <v>81</v>
      </c>
      <c r="C100" s="6">
        <v>222</v>
      </c>
      <c r="D100" s="6">
        <v>271</v>
      </c>
      <c r="E100" s="8">
        <v>298</v>
      </c>
      <c r="F100" s="8">
        <v>329</v>
      </c>
      <c r="G100" s="76">
        <v>354</v>
      </c>
      <c r="H100" s="22">
        <f t="shared" si="14"/>
        <v>1.2207207207207207</v>
      </c>
      <c r="I100" s="23">
        <f t="shared" si="15"/>
        <v>1.099630996309963</v>
      </c>
      <c r="J100" s="23">
        <f t="shared" si="16"/>
        <v>1.104026845637584</v>
      </c>
      <c r="K100" s="23">
        <f t="shared" si="17"/>
        <v>1.0759878419452888</v>
      </c>
      <c r="L100" s="53">
        <f t="shared" si="18"/>
        <v>1.1250916011533891</v>
      </c>
      <c r="M100"/>
      <c r="N100" s="18" t="s">
        <v>7</v>
      </c>
    </row>
    <row r="101" spans="1:19" ht="12.75">
      <c r="A101" s="4">
        <v>133</v>
      </c>
      <c r="B101" s="26" t="s">
        <v>82</v>
      </c>
      <c r="C101" s="6">
        <v>1065</v>
      </c>
      <c r="D101" s="6">
        <v>1214</v>
      </c>
      <c r="E101" s="8">
        <v>1241</v>
      </c>
      <c r="F101" s="8">
        <v>1339</v>
      </c>
      <c r="G101" s="76">
        <v>1388</v>
      </c>
      <c r="H101" s="22">
        <f t="shared" si="14"/>
        <v>1.139906103286385</v>
      </c>
      <c r="I101" s="23">
        <f t="shared" si="15"/>
        <v>1.0222405271828665</v>
      </c>
      <c r="J101" s="23">
        <f t="shared" si="16"/>
        <v>1.0789685737308623</v>
      </c>
      <c r="K101" s="23">
        <f t="shared" si="17"/>
        <v>1.0365944734876773</v>
      </c>
      <c r="L101" s="53">
        <f t="shared" si="18"/>
        <v>1.069427419421948</v>
      </c>
      <c r="M101"/>
      <c r="O101" s="18" t="s">
        <v>2</v>
      </c>
      <c r="P101" s="19">
        <f>MIN(H92:H117)</f>
        <v>1.037313432835821</v>
      </c>
      <c r="Q101" s="21" t="s">
        <v>0</v>
      </c>
      <c r="R101" s="11">
        <v>147</v>
      </c>
      <c r="S101" s="28" t="s">
        <v>91</v>
      </c>
    </row>
    <row r="102" spans="1:19" ht="12.75">
      <c r="A102" s="4">
        <v>134</v>
      </c>
      <c r="B102" s="26" t="s">
        <v>83</v>
      </c>
      <c r="C102" s="6">
        <v>315</v>
      </c>
      <c r="D102" s="6">
        <v>340</v>
      </c>
      <c r="E102" s="8">
        <v>343</v>
      </c>
      <c r="F102" s="8">
        <v>367</v>
      </c>
      <c r="G102" s="76">
        <v>378</v>
      </c>
      <c r="H102" s="22">
        <f t="shared" si="14"/>
        <v>1.0793650793650793</v>
      </c>
      <c r="I102" s="23">
        <f t="shared" si="15"/>
        <v>1.0088235294117647</v>
      </c>
      <c r="J102" s="23">
        <f t="shared" si="16"/>
        <v>1.0699708454810495</v>
      </c>
      <c r="K102" s="23">
        <f t="shared" si="17"/>
        <v>1.0299727520435968</v>
      </c>
      <c r="L102" s="53">
        <f t="shared" si="18"/>
        <v>1.0470330515753725</v>
      </c>
      <c r="M102"/>
      <c r="O102" s="20" t="s">
        <v>3</v>
      </c>
      <c r="P102" s="19">
        <f>MIN(I92:I117)</f>
        <v>1.0088235294117647</v>
      </c>
      <c r="Q102" s="21" t="s">
        <v>0</v>
      </c>
      <c r="R102" s="11">
        <v>120</v>
      </c>
      <c r="S102" s="28" t="s">
        <v>75</v>
      </c>
    </row>
    <row r="103" spans="1:19" ht="12.75">
      <c r="A103" s="4">
        <v>135</v>
      </c>
      <c r="B103" s="26" t="s">
        <v>84</v>
      </c>
      <c r="C103" s="6">
        <v>520</v>
      </c>
      <c r="D103" s="6">
        <v>560</v>
      </c>
      <c r="E103" s="8">
        <v>598</v>
      </c>
      <c r="F103" s="8">
        <v>644</v>
      </c>
      <c r="G103" s="76">
        <v>676</v>
      </c>
      <c r="H103" s="22">
        <f t="shared" si="14"/>
        <v>1.0769230769230769</v>
      </c>
      <c r="I103" s="23">
        <f t="shared" si="15"/>
        <v>1.0678571428571428</v>
      </c>
      <c r="J103" s="23">
        <f t="shared" si="16"/>
        <v>1.0769230769230769</v>
      </c>
      <c r="K103" s="23">
        <f t="shared" si="17"/>
        <v>1.049689440993789</v>
      </c>
      <c r="L103" s="53">
        <f t="shared" si="18"/>
        <v>1.0678481844242713</v>
      </c>
      <c r="M103"/>
      <c r="O103" s="20" t="s">
        <v>251</v>
      </c>
      <c r="P103" s="19">
        <f>MIN(J92:J117)</f>
        <v>1.0311688311688312</v>
      </c>
      <c r="Q103" s="21" t="s">
        <v>0</v>
      </c>
      <c r="R103" s="11">
        <v>162</v>
      </c>
      <c r="S103" s="28" t="s">
        <v>98</v>
      </c>
    </row>
    <row r="104" spans="1:13" ht="12.75">
      <c r="A104" s="4">
        <v>138</v>
      </c>
      <c r="B104" s="26" t="s">
        <v>85</v>
      </c>
      <c r="C104" s="6">
        <v>5691</v>
      </c>
      <c r="D104" s="6">
        <v>6479</v>
      </c>
      <c r="E104" s="8">
        <v>6810</v>
      </c>
      <c r="F104" s="8">
        <v>7101</v>
      </c>
      <c r="G104" s="76">
        <v>7518</v>
      </c>
      <c r="H104" s="22">
        <f t="shared" si="14"/>
        <v>1.138464241785275</v>
      </c>
      <c r="I104" s="23">
        <f t="shared" si="15"/>
        <v>1.0510881308843958</v>
      </c>
      <c r="J104" s="23">
        <f t="shared" si="16"/>
        <v>1.0427312775330397</v>
      </c>
      <c r="K104" s="23">
        <f t="shared" si="17"/>
        <v>1.0587241233629066</v>
      </c>
      <c r="L104" s="53">
        <f t="shared" si="18"/>
        <v>1.0727519433914043</v>
      </c>
      <c r="M104"/>
    </row>
    <row r="105" spans="1:13" ht="12.75">
      <c r="A105" s="4">
        <v>140</v>
      </c>
      <c r="B105" s="26" t="s">
        <v>86</v>
      </c>
      <c r="C105" s="6">
        <v>381</v>
      </c>
      <c r="D105" s="6">
        <v>435</v>
      </c>
      <c r="E105" s="8">
        <v>469</v>
      </c>
      <c r="F105" s="8">
        <v>506</v>
      </c>
      <c r="G105" s="76">
        <v>528</v>
      </c>
      <c r="H105" s="22">
        <f t="shared" si="14"/>
        <v>1.141732283464567</v>
      </c>
      <c r="I105" s="23">
        <f t="shared" si="15"/>
        <v>1.07816091954023</v>
      </c>
      <c r="J105" s="23">
        <f t="shared" si="16"/>
        <v>1.0788912579957357</v>
      </c>
      <c r="K105" s="23">
        <f t="shared" si="17"/>
        <v>1.0434782608695652</v>
      </c>
      <c r="L105" s="53">
        <f t="shared" si="18"/>
        <v>1.0855656804675244</v>
      </c>
      <c r="M105"/>
    </row>
    <row r="106" spans="1:13" ht="12.75">
      <c r="A106" s="4">
        <v>141</v>
      </c>
      <c r="B106" s="26" t="s">
        <v>87</v>
      </c>
      <c r="C106" s="6">
        <v>447</v>
      </c>
      <c r="D106" s="6">
        <v>474</v>
      </c>
      <c r="E106" s="8">
        <v>487</v>
      </c>
      <c r="F106" s="8">
        <v>521</v>
      </c>
      <c r="G106" s="76">
        <v>556</v>
      </c>
      <c r="H106" s="22">
        <f t="shared" si="14"/>
        <v>1.0604026845637584</v>
      </c>
      <c r="I106" s="23">
        <f t="shared" si="15"/>
        <v>1.0274261603375527</v>
      </c>
      <c r="J106" s="23">
        <f t="shared" si="16"/>
        <v>1.0698151950718686</v>
      </c>
      <c r="K106" s="23">
        <f t="shared" si="17"/>
        <v>1.0671785028790788</v>
      </c>
      <c r="L106" s="53">
        <f t="shared" si="18"/>
        <v>1.0562056357130647</v>
      </c>
      <c r="M106"/>
    </row>
    <row r="107" spans="1:13" ht="12.75">
      <c r="A107" s="4">
        <v>142</v>
      </c>
      <c r="B107" s="26" t="s">
        <v>88</v>
      </c>
      <c r="C107" s="6">
        <v>316</v>
      </c>
      <c r="D107" s="6">
        <v>356</v>
      </c>
      <c r="E107" s="8">
        <v>384</v>
      </c>
      <c r="F107" s="8">
        <v>417</v>
      </c>
      <c r="G107" s="76">
        <v>447</v>
      </c>
      <c r="H107" s="22">
        <f t="shared" si="14"/>
        <v>1.1265822784810127</v>
      </c>
      <c r="I107" s="23">
        <f t="shared" si="15"/>
        <v>1.0786516853932584</v>
      </c>
      <c r="J107" s="23">
        <f t="shared" si="16"/>
        <v>1.0859375</v>
      </c>
      <c r="K107" s="23">
        <f t="shared" si="17"/>
        <v>1.0719424460431655</v>
      </c>
      <c r="L107" s="53">
        <f t="shared" si="18"/>
        <v>1.090778477479359</v>
      </c>
      <c r="M107"/>
    </row>
    <row r="108" spans="1:13" ht="12.75">
      <c r="A108" s="4">
        <v>145</v>
      </c>
      <c r="B108" s="26" t="s">
        <v>89</v>
      </c>
      <c r="C108" s="6">
        <v>690</v>
      </c>
      <c r="D108" s="6">
        <v>827</v>
      </c>
      <c r="E108" s="8">
        <v>869</v>
      </c>
      <c r="F108" s="8">
        <v>943</v>
      </c>
      <c r="G108" s="76">
        <v>1010</v>
      </c>
      <c r="H108" s="22">
        <f t="shared" si="14"/>
        <v>1.1985507246376812</v>
      </c>
      <c r="I108" s="23">
        <f t="shared" si="15"/>
        <v>1.0507859733978235</v>
      </c>
      <c r="J108" s="23">
        <f t="shared" si="16"/>
        <v>1.0851553509781358</v>
      </c>
      <c r="K108" s="23">
        <f t="shared" si="17"/>
        <v>1.0710498409331919</v>
      </c>
      <c r="L108" s="53">
        <f t="shared" si="18"/>
        <v>1.101385472486708</v>
      </c>
      <c r="M108"/>
    </row>
    <row r="109" spans="1:13" ht="12.75">
      <c r="A109" s="4">
        <v>146</v>
      </c>
      <c r="B109" s="26" t="s">
        <v>90</v>
      </c>
      <c r="C109" s="6">
        <v>398</v>
      </c>
      <c r="D109" s="6">
        <v>417</v>
      </c>
      <c r="E109" s="8">
        <v>437</v>
      </c>
      <c r="F109" s="8">
        <v>454</v>
      </c>
      <c r="G109" s="76">
        <v>471</v>
      </c>
      <c r="H109" s="22">
        <f t="shared" si="14"/>
        <v>1.0477386934673367</v>
      </c>
      <c r="I109" s="23">
        <f t="shared" si="15"/>
        <v>1.0479616306954436</v>
      </c>
      <c r="J109" s="23">
        <f t="shared" si="16"/>
        <v>1.0389016018306636</v>
      </c>
      <c r="K109" s="23">
        <f t="shared" si="17"/>
        <v>1.0374449339207048</v>
      </c>
      <c r="L109" s="53">
        <f t="shared" si="18"/>
        <v>1.0430117149785372</v>
      </c>
      <c r="M109"/>
    </row>
    <row r="110" spans="1:13" ht="12.75">
      <c r="A110" s="4">
        <v>147</v>
      </c>
      <c r="B110" s="26" t="s">
        <v>91</v>
      </c>
      <c r="C110" s="6">
        <v>134</v>
      </c>
      <c r="D110" s="6">
        <v>139</v>
      </c>
      <c r="E110" s="8">
        <v>148</v>
      </c>
      <c r="F110" s="8">
        <v>159</v>
      </c>
      <c r="G110" s="76">
        <v>165</v>
      </c>
      <c r="H110" s="22">
        <f t="shared" si="14"/>
        <v>1.037313432835821</v>
      </c>
      <c r="I110" s="23">
        <f t="shared" si="15"/>
        <v>1.064748201438849</v>
      </c>
      <c r="J110" s="23">
        <f t="shared" si="16"/>
        <v>1.0743243243243243</v>
      </c>
      <c r="K110" s="23">
        <f t="shared" si="17"/>
        <v>1.0377358490566038</v>
      </c>
      <c r="L110" s="53">
        <f t="shared" si="18"/>
        <v>1.0535304519138995</v>
      </c>
      <c r="M110"/>
    </row>
    <row r="111" spans="1:13" ht="12.75">
      <c r="A111" s="4">
        <v>150</v>
      </c>
      <c r="B111" s="26" t="s">
        <v>92</v>
      </c>
      <c r="C111" s="6">
        <v>924</v>
      </c>
      <c r="D111" s="6">
        <v>993</v>
      </c>
      <c r="E111" s="8">
        <v>1084</v>
      </c>
      <c r="F111" s="8">
        <v>1179</v>
      </c>
      <c r="G111" s="76">
        <v>1239</v>
      </c>
      <c r="H111" s="22">
        <f t="shared" si="14"/>
        <v>1.0746753246753247</v>
      </c>
      <c r="I111" s="23">
        <f t="shared" si="15"/>
        <v>1.0916414904330312</v>
      </c>
      <c r="J111" s="23">
        <f t="shared" si="16"/>
        <v>1.0876383763837638</v>
      </c>
      <c r="K111" s="23">
        <f t="shared" si="17"/>
        <v>1.0508905852417303</v>
      </c>
      <c r="L111" s="53">
        <f t="shared" si="18"/>
        <v>1.0762114441834625</v>
      </c>
      <c r="M111"/>
    </row>
    <row r="112" spans="1:13" ht="12.75">
      <c r="A112" s="4">
        <v>155</v>
      </c>
      <c r="B112" s="26" t="s">
        <v>93</v>
      </c>
      <c r="C112" s="6">
        <v>742</v>
      </c>
      <c r="D112" s="6">
        <v>884</v>
      </c>
      <c r="E112" s="8">
        <v>939</v>
      </c>
      <c r="F112" s="8">
        <v>1016</v>
      </c>
      <c r="G112" s="76">
        <v>1077</v>
      </c>
      <c r="H112" s="22">
        <f t="shared" si="14"/>
        <v>1.1913746630727762</v>
      </c>
      <c r="I112" s="23">
        <f t="shared" si="15"/>
        <v>1.0622171945701357</v>
      </c>
      <c r="J112" s="23">
        <f t="shared" si="16"/>
        <v>1.0820021299254525</v>
      </c>
      <c r="K112" s="23">
        <f t="shared" si="17"/>
        <v>1.06003937007874</v>
      </c>
      <c r="L112" s="53">
        <f t="shared" si="18"/>
        <v>1.098908339411776</v>
      </c>
      <c r="M112"/>
    </row>
    <row r="113" spans="1:13" ht="12.75">
      <c r="A113" s="4">
        <v>156</v>
      </c>
      <c r="B113" s="26" t="s">
        <v>94</v>
      </c>
      <c r="C113" s="6">
        <v>286</v>
      </c>
      <c r="D113" s="6">
        <v>341</v>
      </c>
      <c r="E113" s="8">
        <v>381</v>
      </c>
      <c r="F113" s="8">
        <v>419</v>
      </c>
      <c r="G113" s="76">
        <v>449</v>
      </c>
      <c r="H113" s="22">
        <f t="shared" si="14"/>
        <v>1.1923076923076923</v>
      </c>
      <c r="I113" s="23">
        <f t="shared" si="15"/>
        <v>1.1173020527859236</v>
      </c>
      <c r="J113" s="23">
        <f t="shared" si="16"/>
        <v>1.099737532808399</v>
      </c>
      <c r="K113" s="23">
        <f t="shared" si="17"/>
        <v>1.071599045346062</v>
      </c>
      <c r="L113" s="53">
        <f t="shared" si="18"/>
        <v>1.1202365808120192</v>
      </c>
      <c r="M113"/>
    </row>
    <row r="114" spans="1:13" ht="12.75">
      <c r="A114" s="4">
        <v>157</v>
      </c>
      <c r="B114" s="26" t="s">
        <v>95</v>
      </c>
      <c r="C114" s="6">
        <v>162</v>
      </c>
      <c r="D114" s="6">
        <v>211</v>
      </c>
      <c r="E114" s="8">
        <v>230</v>
      </c>
      <c r="F114" s="8">
        <v>249</v>
      </c>
      <c r="G114" s="76">
        <v>268</v>
      </c>
      <c r="H114" s="22">
        <f t="shared" si="14"/>
        <v>1.3024691358024691</v>
      </c>
      <c r="I114" s="23">
        <f t="shared" si="15"/>
        <v>1.0900473933649288</v>
      </c>
      <c r="J114" s="23">
        <f t="shared" si="16"/>
        <v>1.0826086956521739</v>
      </c>
      <c r="K114" s="23">
        <f t="shared" si="17"/>
        <v>1.0763052208835342</v>
      </c>
      <c r="L114" s="53">
        <f t="shared" si="18"/>
        <v>1.1378576114257766</v>
      </c>
      <c r="M114"/>
    </row>
    <row r="115" spans="1:13" ht="12.75">
      <c r="A115" s="4">
        <v>160</v>
      </c>
      <c r="B115" s="26" t="s">
        <v>96</v>
      </c>
      <c r="C115" s="6">
        <v>538</v>
      </c>
      <c r="D115" s="6">
        <v>700</v>
      </c>
      <c r="E115" s="8">
        <v>718</v>
      </c>
      <c r="F115" s="8">
        <v>772</v>
      </c>
      <c r="G115" s="76">
        <v>816</v>
      </c>
      <c r="H115" s="22">
        <f t="shared" si="14"/>
        <v>1.3011152416356877</v>
      </c>
      <c r="I115" s="23">
        <f t="shared" si="15"/>
        <v>1.0257142857142858</v>
      </c>
      <c r="J115" s="23">
        <f t="shared" si="16"/>
        <v>1.075208913649025</v>
      </c>
      <c r="K115" s="23">
        <f t="shared" si="17"/>
        <v>1.0569948186528497</v>
      </c>
      <c r="L115" s="53">
        <f t="shared" si="18"/>
        <v>1.114758314912962</v>
      </c>
      <c r="M115"/>
    </row>
    <row r="116" spans="1:13" ht="12.75">
      <c r="A116" s="4">
        <v>161</v>
      </c>
      <c r="B116" s="26" t="s">
        <v>97</v>
      </c>
      <c r="C116" s="6">
        <v>196</v>
      </c>
      <c r="D116" s="6">
        <v>248</v>
      </c>
      <c r="E116" s="8">
        <v>258</v>
      </c>
      <c r="F116" s="8">
        <v>276</v>
      </c>
      <c r="G116" s="76">
        <v>297</v>
      </c>
      <c r="H116" s="22">
        <f t="shared" si="14"/>
        <v>1.2653061224489797</v>
      </c>
      <c r="I116" s="23">
        <f t="shared" si="15"/>
        <v>1.0403225806451613</v>
      </c>
      <c r="J116" s="23">
        <f t="shared" si="16"/>
        <v>1.069767441860465</v>
      </c>
      <c r="K116" s="23">
        <f t="shared" si="17"/>
        <v>1.076086956521739</v>
      </c>
      <c r="L116" s="53">
        <f t="shared" si="18"/>
        <v>1.1128707753690863</v>
      </c>
      <c r="M116"/>
    </row>
    <row r="117" spans="1:13" ht="13.5" thickBot="1">
      <c r="A117" s="4">
        <v>162</v>
      </c>
      <c r="B117" s="26" t="s">
        <v>98</v>
      </c>
      <c r="C117" s="6">
        <v>296</v>
      </c>
      <c r="D117" s="6">
        <v>379</v>
      </c>
      <c r="E117" s="8">
        <v>385</v>
      </c>
      <c r="F117" s="8">
        <v>397</v>
      </c>
      <c r="G117" s="76">
        <v>412</v>
      </c>
      <c r="H117" s="22">
        <f t="shared" si="14"/>
        <v>1.2804054054054055</v>
      </c>
      <c r="I117" s="23">
        <f t="shared" si="15"/>
        <v>1.0158311345646438</v>
      </c>
      <c r="J117" s="23">
        <f t="shared" si="16"/>
        <v>1.0311688311688312</v>
      </c>
      <c r="K117" s="23">
        <f t="shared" si="17"/>
        <v>1.0377833753148615</v>
      </c>
      <c r="L117" s="53">
        <f t="shared" si="18"/>
        <v>1.0912971866134356</v>
      </c>
      <c r="M117"/>
    </row>
    <row r="118" spans="1:13" ht="12.75">
      <c r="A118" s="40"/>
      <c r="B118" s="35"/>
      <c r="C118" s="37"/>
      <c r="D118" s="37"/>
      <c r="E118" s="38"/>
      <c r="F118" s="38"/>
      <c r="G118" s="38"/>
      <c r="H118" s="44"/>
      <c r="I118" s="45"/>
      <c r="J118" s="71"/>
      <c r="K118" s="44"/>
      <c r="L118" s="54"/>
      <c r="M118"/>
    </row>
    <row r="119" spans="1:13" ht="12.75">
      <c r="A119" s="41"/>
      <c r="B119" s="26" t="s">
        <v>235</v>
      </c>
      <c r="C119" s="6">
        <f>SUM(C92:C117)</f>
        <v>19177</v>
      </c>
      <c r="D119" s="6">
        <f>SUM(D92:D117)</f>
        <v>22070</v>
      </c>
      <c r="E119" s="6">
        <f>SUM(E92:E117)</f>
        <v>23170</v>
      </c>
      <c r="F119" s="6">
        <f>SUM(F92:F117)</f>
        <v>24755</v>
      </c>
      <c r="G119" s="6">
        <f>SUM(G92:G117)</f>
        <v>26271</v>
      </c>
      <c r="H119" s="22">
        <f>D119/C119</f>
        <v>1.1508577984043384</v>
      </c>
      <c r="I119" s="23">
        <f>E119/D119</f>
        <v>1.0498414136837335</v>
      </c>
      <c r="J119" s="69">
        <f>F119/E119</f>
        <v>1.0684074233923178</v>
      </c>
      <c r="K119" s="22">
        <f t="shared" si="17"/>
        <v>1.0612401535043425</v>
      </c>
      <c r="L119" s="53">
        <f t="shared" si="18"/>
        <v>1.082586697246183</v>
      </c>
      <c r="M119"/>
    </row>
    <row r="120" spans="1:13" ht="13.5" thickBot="1">
      <c r="A120" s="42"/>
      <c r="B120" s="27"/>
      <c r="C120" s="13"/>
      <c r="D120" s="13"/>
      <c r="E120" s="7"/>
      <c r="F120" s="7"/>
      <c r="G120" s="7"/>
      <c r="H120" s="24"/>
      <c r="I120" s="25"/>
      <c r="J120" s="70"/>
      <c r="K120" s="24"/>
      <c r="L120" s="55"/>
      <c r="M120"/>
    </row>
    <row r="121" spans="2:13" ht="12.75">
      <c r="B121" s="28"/>
      <c r="C121" s="58"/>
      <c r="D121" s="58"/>
      <c r="H121" s="69"/>
      <c r="I121" s="69"/>
      <c r="J121" s="69"/>
      <c r="K121" s="69"/>
      <c r="L121" s="59"/>
      <c r="M121"/>
    </row>
    <row r="122" spans="1:13" ht="18">
      <c r="A122" s="94" t="s">
        <v>248</v>
      </c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/>
    </row>
    <row r="123" spans="1:13" ht="12.75">
      <c r="A123" s="95" t="s">
        <v>5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/>
    </row>
    <row r="124" spans="1:13" ht="13.5" thickBot="1">
      <c r="A124" s="99" t="s">
        <v>246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/>
    </row>
    <row r="125" spans="1:16" ht="12.75">
      <c r="A125" s="100" t="s">
        <v>0</v>
      </c>
      <c r="B125" s="102" t="s">
        <v>9</v>
      </c>
      <c r="C125" s="90" t="s">
        <v>247</v>
      </c>
      <c r="D125" s="90">
        <v>2001</v>
      </c>
      <c r="E125" s="90">
        <v>2002</v>
      </c>
      <c r="F125" s="90" t="s">
        <v>250</v>
      </c>
      <c r="G125" s="90" t="s">
        <v>252</v>
      </c>
      <c r="H125" s="96" t="s">
        <v>1</v>
      </c>
      <c r="I125" s="97"/>
      <c r="J125" s="97"/>
      <c r="K125" s="98"/>
      <c r="L125" s="1" t="s">
        <v>4</v>
      </c>
      <c r="M125"/>
      <c r="N125" s="18" t="s">
        <v>228</v>
      </c>
      <c r="O125" s="18"/>
      <c r="P125" s="18"/>
    </row>
    <row r="126" spans="1:16" ht="13.5" thickBot="1">
      <c r="A126" s="101"/>
      <c r="B126" s="103" t="s">
        <v>9</v>
      </c>
      <c r="C126" s="91"/>
      <c r="D126" s="91"/>
      <c r="E126" s="91"/>
      <c r="F126" s="91"/>
      <c r="G126" s="91"/>
      <c r="H126" s="75" t="s">
        <v>2</v>
      </c>
      <c r="I126" s="47" t="s">
        <v>3</v>
      </c>
      <c r="J126" s="47" t="s">
        <v>251</v>
      </c>
      <c r="K126" s="47" t="s">
        <v>253</v>
      </c>
      <c r="L126" s="48" t="s">
        <v>254</v>
      </c>
      <c r="M126"/>
      <c r="N126" s="18"/>
      <c r="O126" s="18" t="s">
        <v>2</v>
      </c>
      <c r="P126" s="19">
        <f>AVERAGE(H127:H153)</f>
        <v>1.0978118442085072</v>
      </c>
    </row>
    <row r="127" spans="1:16" ht="12.75">
      <c r="A127" s="4">
        <v>172</v>
      </c>
      <c r="B127" s="26" t="s">
        <v>99</v>
      </c>
      <c r="C127" s="6">
        <v>771</v>
      </c>
      <c r="D127" s="6">
        <v>812</v>
      </c>
      <c r="E127" s="8">
        <v>846</v>
      </c>
      <c r="F127" s="8">
        <v>938</v>
      </c>
      <c r="G127" s="76">
        <v>1016</v>
      </c>
      <c r="H127" s="22">
        <f aca="true" t="shared" si="19" ref="H127:H153">D127/C127</f>
        <v>1.053177691309987</v>
      </c>
      <c r="I127" s="23">
        <f aca="true" t="shared" si="20" ref="I127:K153">E127/D127</f>
        <v>1.041871921182266</v>
      </c>
      <c r="J127" s="23">
        <f t="shared" si="20"/>
        <v>1.1087470449172576</v>
      </c>
      <c r="K127" s="23">
        <f t="shared" si="20"/>
        <v>1.0831556503198294</v>
      </c>
      <c r="L127" s="53">
        <f>AVERAGE(H127:K127)</f>
        <v>1.071738076932335</v>
      </c>
      <c r="M127"/>
      <c r="N127" s="18"/>
      <c r="O127" s="20" t="s">
        <v>3</v>
      </c>
      <c r="P127" s="19">
        <f>AVERAGE(I127:I153)</f>
        <v>1.055830076415711</v>
      </c>
    </row>
    <row r="128" spans="1:16" ht="12.75">
      <c r="A128" s="4">
        <v>173</v>
      </c>
      <c r="B128" s="26" t="s">
        <v>100</v>
      </c>
      <c r="C128" s="6">
        <v>204</v>
      </c>
      <c r="D128" s="6">
        <v>218</v>
      </c>
      <c r="E128" s="8">
        <v>224</v>
      </c>
      <c r="F128" s="8">
        <v>234</v>
      </c>
      <c r="G128" s="76">
        <v>268</v>
      </c>
      <c r="H128" s="22">
        <f t="shared" si="19"/>
        <v>1.0686274509803921</v>
      </c>
      <c r="I128" s="23">
        <f t="shared" si="20"/>
        <v>1.0275229357798166</v>
      </c>
      <c r="J128" s="23">
        <f t="shared" si="20"/>
        <v>1.0446428571428572</v>
      </c>
      <c r="K128" s="23">
        <f t="shared" si="20"/>
        <v>1.1452991452991452</v>
      </c>
      <c r="L128" s="53">
        <f aca="true" t="shared" si="21" ref="L128:L155">AVERAGE(H128:K128)</f>
        <v>1.0715230973005527</v>
      </c>
      <c r="M128"/>
      <c r="O128" s="20" t="s">
        <v>251</v>
      </c>
      <c r="P128" s="19">
        <f>AVERAGE(J127:J153)</f>
        <v>1.0719592824583144</v>
      </c>
    </row>
    <row r="129" spans="1:13" ht="12.75">
      <c r="A129" s="4">
        <v>174</v>
      </c>
      <c r="B129" s="26" t="s">
        <v>101</v>
      </c>
      <c r="C129" s="6">
        <v>397</v>
      </c>
      <c r="D129" s="6">
        <v>414</v>
      </c>
      <c r="E129" s="8">
        <v>430</v>
      </c>
      <c r="F129" s="8">
        <v>465</v>
      </c>
      <c r="G129" s="76">
        <v>479</v>
      </c>
      <c r="H129" s="22">
        <f t="shared" si="19"/>
        <v>1.0428211586901763</v>
      </c>
      <c r="I129" s="23">
        <f t="shared" si="20"/>
        <v>1.038647342995169</v>
      </c>
      <c r="J129" s="23">
        <f t="shared" si="20"/>
        <v>1.0813953488372092</v>
      </c>
      <c r="K129" s="23">
        <f t="shared" si="20"/>
        <v>1.0301075268817204</v>
      </c>
      <c r="L129" s="53">
        <f t="shared" si="21"/>
        <v>1.0482428443510687</v>
      </c>
      <c r="M129"/>
    </row>
    <row r="130" spans="1:14" ht="12.75">
      <c r="A130" s="4">
        <v>175</v>
      </c>
      <c r="B130" s="26" t="s">
        <v>102</v>
      </c>
      <c r="C130" s="6">
        <v>445</v>
      </c>
      <c r="D130" s="6">
        <v>487</v>
      </c>
      <c r="E130" s="8">
        <v>497</v>
      </c>
      <c r="F130" s="8">
        <v>554</v>
      </c>
      <c r="G130" s="76">
        <v>587</v>
      </c>
      <c r="H130" s="22">
        <f t="shared" si="19"/>
        <v>1.09438202247191</v>
      </c>
      <c r="I130" s="23">
        <f t="shared" si="20"/>
        <v>1.0205338809034907</v>
      </c>
      <c r="J130" s="23">
        <f t="shared" si="20"/>
        <v>1.1146881287726358</v>
      </c>
      <c r="K130" s="23">
        <f t="shared" si="20"/>
        <v>1.05956678700361</v>
      </c>
      <c r="L130" s="53">
        <f t="shared" si="21"/>
        <v>1.0722927047879116</v>
      </c>
      <c r="M130"/>
      <c r="N130" s="18" t="s">
        <v>6</v>
      </c>
    </row>
    <row r="131" spans="1:19" ht="12.75">
      <c r="A131" s="4">
        <v>178</v>
      </c>
      <c r="B131" s="26" t="s">
        <v>103</v>
      </c>
      <c r="C131" s="6">
        <v>1256</v>
      </c>
      <c r="D131" s="6">
        <v>1398</v>
      </c>
      <c r="E131" s="8">
        <v>1452</v>
      </c>
      <c r="F131" s="8">
        <v>1520</v>
      </c>
      <c r="G131" s="76">
        <v>1587</v>
      </c>
      <c r="H131" s="22">
        <f t="shared" si="19"/>
        <v>1.1130573248407643</v>
      </c>
      <c r="I131" s="23">
        <f t="shared" si="20"/>
        <v>1.03862660944206</v>
      </c>
      <c r="J131" s="23">
        <f t="shared" si="20"/>
        <v>1.046831955922865</v>
      </c>
      <c r="K131" s="23">
        <f t="shared" si="20"/>
        <v>1.044078947368421</v>
      </c>
      <c r="L131" s="53">
        <f t="shared" si="21"/>
        <v>1.0606487093935275</v>
      </c>
      <c r="M131"/>
      <c r="O131" s="18" t="s">
        <v>2</v>
      </c>
      <c r="P131" s="19">
        <f>MAX(H127:H153)</f>
        <v>1.2625</v>
      </c>
      <c r="Q131" s="21" t="s">
        <v>0</v>
      </c>
      <c r="R131" s="11">
        <v>211</v>
      </c>
      <c r="S131" s="28" t="s">
        <v>121</v>
      </c>
    </row>
    <row r="132" spans="1:19" ht="12.75">
      <c r="A132" s="4">
        <v>179</v>
      </c>
      <c r="B132" s="26" t="s">
        <v>104</v>
      </c>
      <c r="C132" s="6">
        <v>941</v>
      </c>
      <c r="D132" s="6">
        <v>1010</v>
      </c>
      <c r="E132" s="8">
        <v>1042</v>
      </c>
      <c r="F132" s="8">
        <v>1102</v>
      </c>
      <c r="G132" s="76">
        <v>1154</v>
      </c>
      <c r="H132" s="22">
        <f t="shared" si="19"/>
        <v>1.073326248671626</v>
      </c>
      <c r="I132" s="23">
        <f t="shared" si="20"/>
        <v>1.0316831683168317</v>
      </c>
      <c r="J132" s="23">
        <f t="shared" si="20"/>
        <v>1.0575815738963532</v>
      </c>
      <c r="K132" s="23">
        <f t="shared" si="20"/>
        <v>1.0471869328493648</v>
      </c>
      <c r="L132" s="53">
        <f t="shared" si="21"/>
        <v>1.052444480933544</v>
      </c>
      <c r="M132"/>
      <c r="O132" s="20" t="s">
        <v>3</v>
      </c>
      <c r="P132" s="19">
        <f>MAX(I127:I153)</f>
        <v>1.3112244897959184</v>
      </c>
      <c r="Q132" s="21" t="s">
        <v>0</v>
      </c>
      <c r="R132" s="11">
        <v>202</v>
      </c>
      <c r="S132" s="28" t="s">
        <v>116</v>
      </c>
    </row>
    <row r="133" spans="1:19" ht="12.75">
      <c r="A133" s="4">
        <v>182</v>
      </c>
      <c r="B133" s="26" t="s">
        <v>105</v>
      </c>
      <c r="C133" s="6">
        <v>1357</v>
      </c>
      <c r="D133" s="6">
        <v>1486</v>
      </c>
      <c r="E133" s="8">
        <v>1662</v>
      </c>
      <c r="F133" s="8">
        <v>1823</v>
      </c>
      <c r="G133" s="76">
        <v>1975</v>
      </c>
      <c r="H133" s="22">
        <f t="shared" si="19"/>
        <v>1.095062638172439</v>
      </c>
      <c r="I133" s="23">
        <f t="shared" si="20"/>
        <v>1.1184387617765814</v>
      </c>
      <c r="J133" s="23">
        <f t="shared" si="20"/>
        <v>1.0968712394705173</v>
      </c>
      <c r="K133" s="23">
        <f t="shared" si="20"/>
        <v>1.0833790455293473</v>
      </c>
      <c r="L133" s="53">
        <f t="shared" si="21"/>
        <v>1.0984379212372213</v>
      </c>
      <c r="M133"/>
      <c r="O133" s="20" t="s">
        <v>251</v>
      </c>
      <c r="P133" s="19">
        <f>MAX(J127:J153)</f>
        <v>1.1149425287356323</v>
      </c>
      <c r="Q133" s="21" t="s">
        <v>0</v>
      </c>
      <c r="R133" s="11">
        <v>197</v>
      </c>
      <c r="S133" s="28" t="s">
        <v>113</v>
      </c>
    </row>
    <row r="134" spans="1:13" ht="12.75">
      <c r="A134" s="4">
        <v>183</v>
      </c>
      <c r="B134" s="26" t="s">
        <v>106</v>
      </c>
      <c r="C134" s="6">
        <v>552</v>
      </c>
      <c r="D134" s="6">
        <v>619</v>
      </c>
      <c r="E134" s="8">
        <v>665</v>
      </c>
      <c r="F134" s="8">
        <v>706</v>
      </c>
      <c r="G134" s="76">
        <v>764</v>
      </c>
      <c r="H134" s="22">
        <f t="shared" si="19"/>
        <v>1.1213768115942029</v>
      </c>
      <c r="I134" s="23">
        <f t="shared" si="20"/>
        <v>1.074313408723748</v>
      </c>
      <c r="J134" s="23">
        <f t="shared" si="20"/>
        <v>1.061654135338346</v>
      </c>
      <c r="K134" s="23">
        <f t="shared" si="20"/>
        <v>1.0821529745042493</v>
      </c>
      <c r="L134" s="53">
        <f t="shared" si="21"/>
        <v>1.0848743325401367</v>
      </c>
      <c r="M134"/>
    </row>
    <row r="135" spans="1:14" ht="12.75">
      <c r="A135" s="4">
        <v>187</v>
      </c>
      <c r="B135" s="26" t="s">
        <v>107</v>
      </c>
      <c r="C135" s="6">
        <v>1444</v>
      </c>
      <c r="D135" s="6">
        <v>1564</v>
      </c>
      <c r="E135" s="8">
        <v>1630</v>
      </c>
      <c r="F135" s="8">
        <v>1709</v>
      </c>
      <c r="G135" s="76">
        <v>1758</v>
      </c>
      <c r="H135" s="22">
        <f t="shared" si="19"/>
        <v>1.0831024930747923</v>
      </c>
      <c r="I135" s="23">
        <f t="shared" si="20"/>
        <v>1.0421994884910486</v>
      </c>
      <c r="J135" s="23">
        <f t="shared" si="20"/>
        <v>1.0484662576687116</v>
      </c>
      <c r="K135" s="23">
        <f t="shared" si="20"/>
        <v>1.0286717378583967</v>
      </c>
      <c r="L135" s="53">
        <f t="shared" si="21"/>
        <v>1.0506099942732372</v>
      </c>
      <c r="M135"/>
      <c r="N135" s="18" t="s">
        <v>7</v>
      </c>
    </row>
    <row r="136" spans="1:19" ht="12.75">
      <c r="A136" s="4">
        <v>188</v>
      </c>
      <c r="B136" s="26" t="s">
        <v>108</v>
      </c>
      <c r="C136" s="6">
        <v>340</v>
      </c>
      <c r="D136" s="6">
        <v>390</v>
      </c>
      <c r="E136" s="8">
        <v>406</v>
      </c>
      <c r="F136" s="8">
        <v>441</v>
      </c>
      <c r="G136" s="76">
        <v>454</v>
      </c>
      <c r="H136" s="22">
        <f t="shared" si="19"/>
        <v>1.1470588235294117</v>
      </c>
      <c r="I136" s="23">
        <f t="shared" si="20"/>
        <v>1.041025641025641</v>
      </c>
      <c r="J136" s="23">
        <f t="shared" si="20"/>
        <v>1.0862068965517242</v>
      </c>
      <c r="K136" s="23">
        <f t="shared" si="20"/>
        <v>1.0294784580498866</v>
      </c>
      <c r="L136" s="53">
        <f t="shared" si="21"/>
        <v>1.0759424547891658</v>
      </c>
      <c r="M136"/>
      <c r="O136" s="18" t="s">
        <v>2</v>
      </c>
      <c r="P136" s="19">
        <f>MIN(H127:H153)</f>
        <v>1.0385109114249038</v>
      </c>
      <c r="Q136" s="21" t="s">
        <v>0</v>
      </c>
      <c r="R136" s="11">
        <v>207</v>
      </c>
      <c r="S136" s="28" t="s">
        <v>119</v>
      </c>
    </row>
    <row r="137" spans="1:19" ht="12.75">
      <c r="A137" s="4">
        <v>189</v>
      </c>
      <c r="B137" s="26" t="s">
        <v>109</v>
      </c>
      <c r="C137" s="6">
        <v>250</v>
      </c>
      <c r="D137" s="6">
        <v>261</v>
      </c>
      <c r="E137" s="8">
        <v>271</v>
      </c>
      <c r="F137" s="8">
        <v>298</v>
      </c>
      <c r="G137" s="76">
        <v>309</v>
      </c>
      <c r="H137" s="22">
        <f t="shared" si="19"/>
        <v>1.044</v>
      </c>
      <c r="I137" s="23">
        <f t="shared" si="20"/>
        <v>1.0383141762452108</v>
      </c>
      <c r="J137" s="23">
        <f t="shared" si="20"/>
        <v>1.099630996309963</v>
      </c>
      <c r="K137" s="23">
        <f t="shared" si="20"/>
        <v>1.0369127516778522</v>
      </c>
      <c r="L137" s="53">
        <f t="shared" si="21"/>
        <v>1.0547144810582565</v>
      </c>
      <c r="M137"/>
      <c r="O137" s="20" t="s">
        <v>3</v>
      </c>
      <c r="P137" s="19">
        <f>MIN(I127:I153)</f>
        <v>1.009090909090909</v>
      </c>
      <c r="Q137" s="21" t="s">
        <v>0</v>
      </c>
      <c r="R137" s="11">
        <v>203</v>
      </c>
      <c r="S137" s="28" t="s">
        <v>117</v>
      </c>
    </row>
    <row r="138" spans="1:19" ht="12.75">
      <c r="A138" s="4">
        <v>192</v>
      </c>
      <c r="B138" s="26" t="s">
        <v>110</v>
      </c>
      <c r="C138" s="6">
        <v>4183</v>
      </c>
      <c r="D138" s="6">
        <v>4478</v>
      </c>
      <c r="E138" s="8">
        <v>4759</v>
      </c>
      <c r="F138" s="8">
        <v>5218</v>
      </c>
      <c r="G138" s="76">
        <v>5594</v>
      </c>
      <c r="H138" s="22">
        <f t="shared" si="19"/>
        <v>1.0705235476930433</v>
      </c>
      <c r="I138" s="23">
        <f t="shared" si="20"/>
        <v>1.062751228226887</v>
      </c>
      <c r="J138" s="23">
        <f t="shared" si="20"/>
        <v>1.0964488337886111</v>
      </c>
      <c r="K138" s="23">
        <f t="shared" si="20"/>
        <v>1.072058259869682</v>
      </c>
      <c r="L138" s="53">
        <f t="shared" si="21"/>
        <v>1.0754454673945557</v>
      </c>
      <c r="M138"/>
      <c r="O138" s="20" t="s">
        <v>251</v>
      </c>
      <c r="P138" s="19">
        <f>MIN(J127:J153)</f>
        <v>1.0350389321468298</v>
      </c>
      <c r="Q138" s="21" t="s">
        <v>0</v>
      </c>
      <c r="R138" s="11">
        <v>206</v>
      </c>
      <c r="S138" s="28" t="s">
        <v>118</v>
      </c>
    </row>
    <row r="139" spans="1:13" ht="12.75">
      <c r="A139" s="4">
        <v>193</v>
      </c>
      <c r="B139" s="26" t="s">
        <v>111</v>
      </c>
      <c r="C139" s="6">
        <v>324</v>
      </c>
      <c r="D139" s="6">
        <v>354</v>
      </c>
      <c r="E139" s="8">
        <v>368</v>
      </c>
      <c r="F139" s="8">
        <v>394</v>
      </c>
      <c r="G139" s="76">
        <v>420</v>
      </c>
      <c r="H139" s="22">
        <f t="shared" si="19"/>
        <v>1.0925925925925926</v>
      </c>
      <c r="I139" s="23">
        <f t="shared" si="20"/>
        <v>1.03954802259887</v>
      </c>
      <c r="J139" s="23">
        <f t="shared" si="20"/>
        <v>1.0706521739130435</v>
      </c>
      <c r="K139" s="23">
        <f t="shared" si="20"/>
        <v>1.0659898477157361</v>
      </c>
      <c r="L139" s="53">
        <f t="shared" si="21"/>
        <v>1.0671956592050607</v>
      </c>
      <c r="M139"/>
    </row>
    <row r="140" spans="1:13" ht="12.75">
      <c r="A140" s="4">
        <v>196</v>
      </c>
      <c r="B140" s="26" t="s">
        <v>112</v>
      </c>
      <c r="C140" s="6">
        <v>1135</v>
      </c>
      <c r="D140" s="6">
        <v>1242</v>
      </c>
      <c r="E140" s="8">
        <v>1276</v>
      </c>
      <c r="F140" s="8">
        <v>1337</v>
      </c>
      <c r="G140" s="76">
        <v>1385</v>
      </c>
      <c r="H140" s="22">
        <f t="shared" si="19"/>
        <v>1.094273127753304</v>
      </c>
      <c r="I140" s="23">
        <f t="shared" si="20"/>
        <v>1.0273752012882447</v>
      </c>
      <c r="J140" s="23">
        <f t="shared" si="20"/>
        <v>1.047805642633229</v>
      </c>
      <c r="K140" s="23">
        <f t="shared" si="20"/>
        <v>1.0359012715033658</v>
      </c>
      <c r="L140" s="53">
        <f t="shared" si="21"/>
        <v>1.0513388107945358</v>
      </c>
      <c r="M140"/>
    </row>
    <row r="141" spans="1:13" ht="12.75">
      <c r="A141" s="4">
        <v>197</v>
      </c>
      <c r="B141" s="26" t="s">
        <v>113</v>
      </c>
      <c r="C141" s="6">
        <v>303</v>
      </c>
      <c r="D141" s="6">
        <v>330</v>
      </c>
      <c r="E141" s="8">
        <v>348</v>
      </c>
      <c r="F141" s="8">
        <v>388</v>
      </c>
      <c r="G141" s="76">
        <v>413</v>
      </c>
      <c r="H141" s="22">
        <f t="shared" si="19"/>
        <v>1.0891089108910892</v>
      </c>
      <c r="I141" s="23">
        <f t="shared" si="20"/>
        <v>1.0545454545454545</v>
      </c>
      <c r="J141" s="23">
        <f t="shared" si="20"/>
        <v>1.1149425287356323</v>
      </c>
      <c r="K141" s="23">
        <f t="shared" si="20"/>
        <v>1.0644329896907216</v>
      </c>
      <c r="L141" s="53">
        <f t="shared" si="21"/>
        <v>1.0807574709657244</v>
      </c>
      <c r="M141"/>
    </row>
    <row r="142" spans="1:13" ht="12.75">
      <c r="A142" s="4">
        <v>198</v>
      </c>
      <c r="B142" s="26" t="s">
        <v>114</v>
      </c>
      <c r="C142" s="6">
        <v>660</v>
      </c>
      <c r="D142" s="6">
        <v>734</v>
      </c>
      <c r="E142" s="8">
        <v>775</v>
      </c>
      <c r="F142" s="8">
        <v>814</v>
      </c>
      <c r="G142" s="76">
        <v>847</v>
      </c>
      <c r="H142" s="22">
        <f t="shared" si="19"/>
        <v>1.112121212121212</v>
      </c>
      <c r="I142" s="23">
        <f t="shared" si="20"/>
        <v>1.055858310626703</v>
      </c>
      <c r="J142" s="23">
        <f t="shared" si="20"/>
        <v>1.0503225806451613</v>
      </c>
      <c r="K142" s="23">
        <f t="shared" si="20"/>
        <v>1.0405405405405406</v>
      </c>
      <c r="L142" s="53">
        <f t="shared" si="21"/>
        <v>1.0647106609834043</v>
      </c>
      <c r="M142"/>
    </row>
    <row r="143" spans="1:13" ht="12.75">
      <c r="A143" s="4">
        <v>201</v>
      </c>
      <c r="B143" s="26" t="s">
        <v>115</v>
      </c>
      <c r="C143" s="6">
        <v>635</v>
      </c>
      <c r="D143" s="6">
        <v>683</v>
      </c>
      <c r="E143" s="8">
        <v>711</v>
      </c>
      <c r="F143" s="8">
        <v>740</v>
      </c>
      <c r="G143" s="76">
        <v>790</v>
      </c>
      <c r="H143" s="22">
        <f t="shared" si="19"/>
        <v>1.0755905511811024</v>
      </c>
      <c r="I143" s="23">
        <f t="shared" si="20"/>
        <v>1.0409956076134699</v>
      </c>
      <c r="J143" s="23">
        <f t="shared" si="20"/>
        <v>1.0407876230661042</v>
      </c>
      <c r="K143" s="23">
        <f t="shared" si="20"/>
        <v>1.0675675675675675</v>
      </c>
      <c r="L143" s="53">
        <f t="shared" si="21"/>
        <v>1.056235337357061</v>
      </c>
      <c r="M143"/>
    </row>
    <row r="144" spans="1:13" ht="12.75">
      <c r="A144" s="4">
        <v>202</v>
      </c>
      <c r="B144" s="26" t="s">
        <v>116</v>
      </c>
      <c r="C144" s="6">
        <v>173</v>
      </c>
      <c r="D144" s="6">
        <v>196</v>
      </c>
      <c r="E144" s="8">
        <v>257</v>
      </c>
      <c r="F144" s="8">
        <v>271</v>
      </c>
      <c r="G144" s="76">
        <v>299</v>
      </c>
      <c r="H144" s="22">
        <f t="shared" si="19"/>
        <v>1.1329479768786128</v>
      </c>
      <c r="I144" s="23">
        <f t="shared" si="20"/>
        <v>1.3112244897959184</v>
      </c>
      <c r="J144" s="23">
        <f t="shared" si="20"/>
        <v>1.0544747081712063</v>
      </c>
      <c r="K144" s="23">
        <f t="shared" si="20"/>
        <v>1.103321033210332</v>
      </c>
      <c r="L144" s="53">
        <f t="shared" si="21"/>
        <v>1.1504920520140174</v>
      </c>
      <c r="M144"/>
    </row>
    <row r="145" spans="1:13" ht="12.75">
      <c r="A145" s="4">
        <v>203</v>
      </c>
      <c r="B145" s="26" t="s">
        <v>117</v>
      </c>
      <c r="C145" s="6">
        <v>497</v>
      </c>
      <c r="D145" s="6">
        <v>550</v>
      </c>
      <c r="E145" s="8">
        <v>555</v>
      </c>
      <c r="F145" s="8">
        <v>604</v>
      </c>
      <c r="G145" s="76">
        <v>637</v>
      </c>
      <c r="H145" s="22">
        <f t="shared" si="19"/>
        <v>1.1066398390342052</v>
      </c>
      <c r="I145" s="23">
        <f t="shared" si="20"/>
        <v>1.009090909090909</v>
      </c>
      <c r="J145" s="23">
        <f t="shared" si="20"/>
        <v>1.0882882882882883</v>
      </c>
      <c r="K145" s="23">
        <f t="shared" si="20"/>
        <v>1.054635761589404</v>
      </c>
      <c r="L145" s="53">
        <f t="shared" si="21"/>
        <v>1.0646636995007015</v>
      </c>
      <c r="M145"/>
    </row>
    <row r="146" spans="1:13" ht="12.75">
      <c r="A146" s="4">
        <v>206</v>
      </c>
      <c r="B146" s="26" t="s">
        <v>118</v>
      </c>
      <c r="C146" s="6">
        <v>1515</v>
      </c>
      <c r="D146" s="6">
        <v>1738</v>
      </c>
      <c r="E146" s="8">
        <v>1798</v>
      </c>
      <c r="F146" s="8">
        <v>1861</v>
      </c>
      <c r="G146" s="76">
        <v>1909</v>
      </c>
      <c r="H146" s="22">
        <f t="shared" si="19"/>
        <v>1.1471947194719472</v>
      </c>
      <c r="I146" s="23">
        <f t="shared" si="20"/>
        <v>1.0345224395857306</v>
      </c>
      <c r="J146" s="23">
        <f t="shared" si="20"/>
        <v>1.0350389321468298</v>
      </c>
      <c r="K146" s="23">
        <f t="shared" si="20"/>
        <v>1.0257925846319182</v>
      </c>
      <c r="L146" s="53">
        <f t="shared" si="21"/>
        <v>1.0606371689591065</v>
      </c>
      <c r="M146"/>
    </row>
    <row r="147" spans="1:13" ht="12.75">
      <c r="A147" s="4">
        <v>207</v>
      </c>
      <c r="B147" s="26" t="s">
        <v>119</v>
      </c>
      <c r="C147" s="6">
        <v>779</v>
      </c>
      <c r="D147" s="6">
        <v>809</v>
      </c>
      <c r="E147" s="8">
        <v>837</v>
      </c>
      <c r="F147" s="8">
        <v>871</v>
      </c>
      <c r="G147" s="76">
        <v>900</v>
      </c>
      <c r="H147" s="22">
        <f t="shared" si="19"/>
        <v>1.0385109114249038</v>
      </c>
      <c r="I147" s="23">
        <f t="shared" si="20"/>
        <v>1.034610630407911</v>
      </c>
      <c r="J147" s="23">
        <f t="shared" si="20"/>
        <v>1.0406212664277181</v>
      </c>
      <c r="K147" s="23">
        <f t="shared" si="20"/>
        <v>1.0332950631458093</v>
      </c>
      <c r="L147" s="53">
        <f t="shared" si="21"/>
        <v>1.0367594678515855</v>
      </c>
      <c r="M147"/>
    </row>
    <row r="148" spans="1:13" ht="12.75">
      <c r="A148" s="4">
        <v>210</v>
      </c>
      <c r="B148" s="26" t="s">
        <v>120</v>
      </c>
      <c r="C148" s="6">
        <v>2106</v>
      </c>
      <c r="D148" s="6">
        <v>2267</v>
      </c>
      <c r="E148" s="8">
        <v>2378</v>
      </c>
      <c r="F148" s="8">
        <v>2511</v>
      </c>
      <c r="G148" s="76">
        <v>2656</v>
      </c>
      <c r="H148" s="22">
        <f t="shared" si="19"/>
        <v>1.0764482431149098</v>
      </c>
      <c r="I148" s="23">
        <f t="shared" si="20"/>
        <v>1.0489633877370974</v>
      </c>
      <c r="J148" s="23">
        <f t="shared" si="20"/>
        <v>1.0559293523969722</v>
      </c>
      <c r="K148" s="23">
        <f t="shared" si="20"/>
        <v>1.0577459179609716</v>
      </c>
      <c r="L148" s="53">
        <f t="shared" si="21"/>
        <v>1.0597717253024879</v>
      </c>
      <c r="M148"/>
    </row>
    <row r="149" spans="1:13" ht="12.75">
      <c r="A149" s="4">
        <v>211</v>
      </c>
      <c r="B149" s="26" t="s">
        <v>121</v>
      </c>
      <c r="C149" s="6">
        <v>320</v>
      </c>
      <c r="D149" s="6">
        <v>404</v>
      </c>
      <c r="E149" s="8">
        <v>450</v>
      </c>
      <c r="F149" s="8">
        <v>487</v>
      </c>
      <c r="G149" s="76">
        <v>536</v>
      </c>
      <c r="H149" s="22">
        <f t="shared" si="19"/>
        <v>1.2625</v>
      </c>
      <c r="I149" s="23">
        <f t="shared" si="20"/>
        <v>1.113861386138614</v>
      </c>
      <c r="J149" s="23">
        <f t="shared" si="20"/>
        <v>1.0822222222222222</v>
      </c>
      <c r="K149" s="23">
        <f t="shared" si="20"/>
        <v>1.1006160164271048</v>
      </c>
      <c r="L149" s="53">
        <f t="shared" si="21"/>
        <v>1.1397999061969852</v>
      </c>
      <c r="M149"/>
    </row>
    <row r="150" spans="1:13" ht="12.75">
      <c r="A150" s="4">
        <v>214</v>
      </c>
      <c r="B150" s="26" t="s">
        <v>122</v>
      </c>
      <c r="C150" s="6">
        <v>3198</v>
      </c>
      <c r="D150" s="6">
        <v>3838</v>
      </c>
      <c r="E150" s="8">
        <v>4025</v>
      </c>
      <c r="F150" s="8">
        <v>4391</v>
      </c>
      <c r="G150" s="76">
        <v>4530</v>
      </c>
      <c r="H150" s="22">
        <f t="shared" si="19"/>
        <v>1.2001250781738586</v>
      </c>
      <c r="I150" s="23">
        <f t="shared" si="20"/>
        <v>1.0487232933819697</v>
      </c>
      <c r="J150" s="23">
        <f t="shared" si="20"/>
        <v>1.0909316770186335</v>
      </c>
      <c r="K150" s="23">
        <f t="shared" si="20"/>
        <v>1.03165565930312</v>
      </c>
      <c r="L150" s="53">
        <f t="shared" si="21"/>
        <v>1.0928589269693956</v>
      </c>
      <c r="M150"/>
    </row>
    <row r="151" spans="1:13" ht="12.75">
      <c r="A151" s="4">
        <v>258</v>
      </c>
      <c r="B151" s="26" t="s">
        <v>144</v>
      </c>
      <c r="C151" s="6">
        <v>507</v>
      </c>
      <c r="D151" s="6">
        <v>535</v>
      </c>
      <c r="E151" s="8">
        <v>550</v>
      </c>
      <c r="F151" s="8">
        <v>589</v>
      </c>
      <c r="G151" s="76">
        <v>615</v>
      </c>
      <c r="H151" s="22">
        <f t="shared" si="19"/>
        <v>1.0552268244575937</v>
      </c>
      <c r="I151" s="23">
        <f t="shared" si="20"/>
        <v>1.02803738317757</v>
      </c>
      <c r="J151" s="23">
        <f t="shared" si="20"/>
        <v>1.0709090909090908</v>
      </c>
      <c r="K151" s="23">
        <f t="shared" si="20"/>
        <v>1.0441426146010186</v>
      </c>
      <c r="L151" s="53">
        <f t="shared" si="21"/>
        <v>1.0495789782863183</v>
      </c>
      <c r="M151"/>
    </row>
    <row r="152" spans="1:13" ht="12.75">
      <c r="A152" s="4">
        <v>259</v>
      </c>
      <c r="B152" s="26" t="s">
        <v>145</v>
      </c>
      <c r="C152" s="6">
        <v>445</v>
      </c>
      <c r="D152" s="6">
        <v>490</v>
      </c>
      <c r="E152" s="8">
        <v>518</v>
      </c>
      <c r="F152" s="8">
        <v>564</v>
      </c>
      <c r="G152" s="76">
        <v>583</v>
      </c>
      <c r="H152" s="22">
        <f t="shared" si="19"/>
        <v>1.101123595505618</v>
      </c>
      <c r="I152" s="23">
        <f t="shared" si="20"/>
        <v>1.0571428571428572</v>
      </c>
      <c r="J152" s="23">
        <f t="shared" si="20"/>
        <v>1.0888030888030888</v>
      </c>
      <c r="K152" s="23">
        <f t="shared" si="20"/>
        <v>1.0336879432624113</v>
      </c>
      <c r="L152" s="53">
        <f t="shared" si="21"/>
        <v>1.0701893711784938</v>
      </c>
      <c r="M152"/>
    </row>
    <row r="153" spans="1:13" ht="13.5" thickBot="1">
      <c r="A153" s="4">
        <v>260</v>
      </c>
      <c r="B153" s="26" t="s">
        <v>146</v>
      </c>
      <c r="C153" s="6">
        <v>600</v>
      </c>
      <c r="D153" s="6">
        <v>630</v>
      </c>
      <c r="E153" s="8">
        <v>647</v>
      </c>
      <c r="F153" s="8">
        <v>691</v>
      </c>
      <c r="G153" s="76">
        <v>740</v>
      </c>
      <c r="H153" s="22">
        <f t="shared" si="19"/>
        <v>1.05</v>
      </c>
      <c r="I153" s="23">
        <f t="shared" si="20"/>
        <v>1.0269841269841269</v>
      </c>
      <c r="J153" s="23">
        <f t="shared" si="20"/>
        <v>1.0680061823802163</v>
      </c>
      <c r="K153" s="23">
        <f t="shared" si="20"/>
        <v>1.0709117221418234</v>
      </c>
      <c r="L153" s="53">
        <f t="shared" si="21"/>
        <v>1.0539755078765416</v>
      </c>
      <c r="M153"/>
    </row>
    <row r="154" spans="1:13" ht="12.75">
      <c r="A154" s="40"/>
      <c r="B154" s="74"/>
      <c r="C154" s="37"/>
      <c r="D154" s="37"/>
      <c r="E154" s="38"/>
      <c r="F154" s="38"/>
      <c r="G154" s="38"/>
      <c r="H154" s="44"/>
      <c r="I154" s="45"/>
      <c r="J154" s="71"/>
      <c r="K154" s="44"/>
      <c r="L154" s="54"/>
      <c r="M154"/>
    </row>
    <row r="155" spans="1:13" ht="12.75">
      <c r="A155" s="41"/>
      <c r="B155" s="32" t="s">
        <v>236</v>
      </c>
      <c r="C155" s="6">
        <f>SUM(C127:C153)</f>
        <v>25337</v>
      </c>
      <c r="D155" s="6">
        <f>SUM(D127:D153)</f>
        <v>27937</v>
      </c>
      <c r="E155" s="6">
        <f>SUM(E127:E153)</f>
        <v>29377</v>
      </c>
      <c r="F155" s="6">
        <f>SUM(F127:F153)</f>
        <v>31521</v>
      </c>
      <c r="G155" s="6">
        <f>SUM(G127:G153)</f>
        <v>33205</v>
      </c>
      <c r="H155" s="22">
        <f>D155/C155</f>
        <v>1.1026167265264237</v>
      </c>
      <c r="I155" s="23">
        <f>E155/D155</f>
        <v>1.0515445466585531</v>
      </c>
      <c r="J155" s="69">
        <f>F155/E155</f>
        <v>1.072982265037274</v>
      </c>
      <c r="K155" s="22">
        <f>G155/F155</f>
        <v>1.053424700992989</v>
      </c>
      <c r="L155" s="53">
        <f t="shared" si="21"/>
        <v>1.07014205980381</v>
      </c>
      <c r="M155"/>
    </row>
    <row r="156" spans="1:13" ht="13.5" thickBot="1">
      <c r="A156" s="42"/>
      <c r="B156" s="33"/>
      <c r="C156" s="13"/>
      <c r="D156" s="13"/>
      <c r="E156" s="7"/>
      <c r="F156" s="7"/>
      <c r="G156" s="7"/>
      <c r="H156" s="24"/>
      <c r="I156" s="25"/>
      <c r="J156" s="70"/>
      <c r="K156" s="24"/>
      <c r="L156" s="55"/>
      <c r="M156"/>
    </row>
    <row r="157" spans="2:13" ht="12.75">
      <c r="B157" s="28"/>
      <c r="C157" s="58"/>
      <c r="D157" s="58"/>
      <c r="H157" s="69"/>
      <c r="I157" s="69"/>
      <c r="J157" s="69"/>
      <c r="K157" s="69"/>
      <c r="L157" s="59"/>
      <c r="M157"/>
    </row>
    <row r="158" spans="1:13" ht="18">
      <c r="A158" s="94" t="s">
        <v>248</v>
      </c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/>
    </row>
    <row r="159" spans="1:13" ht="12.75">
      <c r="A159" s="95" t="s">
        <v>5</v>
      </c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/>
    </row>
    <row r="160" spans="1:13" ht="13.5" thickBot="1">
      <c r="A160" s="99" t="s">
        <v>246</v>
      </c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/>
    </row>
    <row r="161" spans="1:16" ht="12.75">
      <c r="A161" s="100" t="s">
        <v>0</v>
      </c>
      <c r="B161" s="102" t="s">
        <v>9</v>
      </c>
      <c r="C161" s="90" t="s">
        <v>247</v>
      </c>
      <c r="D161" s="90">
        <v>2001</v>
      </c>
      <c r="E161" s="90">
        <v>2002</v>
      </c>
      <c r="F161" s="90" t="s">
        <v>250</v>
      </c>
      <c r="G161" s="90" t="s">
        <v>252</v>
      </c>
      <c r="H161" s="96" t="s">
        <v>1</v>
      </c>
      <c r="I161" s="97"/>
      <c r="J161" s="97"/>
      <c r="K161" s="98"/>
      <c r="L161" s="1" t="s">
        <v>4</v>
      </c>
      <c r="M161"/>
      <c r="N161" s="18" t="s">
        <v>228</v>
      </c>
      <c r="O161" s="18"/>
      <c r="P161" s="18"/>
    </row>
    <row r="162" spans="1:16" ht="13.5" thickBot="1">
      <c r="A162" s="101"/>
      <c r="B162" s="103" t="s">
        <v>9</v>
      </c>
      <c r="C162" s="91"/>
      <c r="D162" s="91"/>
      <c r="E162" s="91"/>
      <c r="F162" s="91"/>
      <c r="G162" s="91"/>
      <c r="H162" s="75" t="s">
        <v>2</v>
      </c>
      <c r="I162" s="47" t="s">
        <v>3</v>
      </c>
      <c r="J162" s="47" t="s">
        <v>251</v>
      </c>
      <c r="K162" s="47" t="s">
        <v>253</v>
      </c>
      <c r="L162" s="48" t="s">
        <v>254</v>
      </c>
      <c r="M162"/>
      <c r="N162" s="18"/>
      <c r="O162" s="18" t="s">
        <v>2</v>
      </c>
      <c r="P162" s="19">
        <f>AVERAGE(H163:H189)</f>
        <v>1.104447553774984</v>
      </c>
    </row>
    <row r="163" spans="1:16" ht="12.75">
      <c r="A163" s="4">
        <v>228</v>
      </c>
      <c r="B163" s="26" t="s">
        <v>126</v>
      </c>
      <c r="C163" s="6">
        <v>4304</v>
      </c>
      <c r="D163" s="6">
        <v>4691</v>
      </c>
      <c r="E163" s="8">
        <v>4946</v>
      </c>
      <c r="F163" s="8">
        <v>5201</v>
      </c>
      <c r="G163" s="76">
        <v>5417</v>
      </c>
      <c r="H163" s="22">
        <f aca="true" t="shared" si="22" ref="H163:H189">D163/C163</f>
        <v>1.0899163568773234</v>
      </c>
      <c r="I163" s="23">
        <f aca="true" t="shared" si="23" ref="I163:K189">E163/D163</f>
        <v>1.0543594116393094</v>
      </c>
      <c r="J163" s="23">
        <f t="shared" si="23"/>
        <v>1.0515568135867368</v>
      </c>
      <c r="K163" s="23">
        <f t="shared" si="23"/>
        <v>1.0415304749086713</v>
      </c>
      <c r="L163" s="53">
        <f>AVERAGE(H163:K163)</f>
        <v>1.0593407642530104</v>
      </c>
      <c r="M163"/>
      <c r="N163" s="18"/>
      <c r="O163" s="20" t="s">
        <v>3</v>
      </c>
      <c r="P163" s="19">
        <f>AVERAGE(I163:I189)</f>
        <v>1.0405793136200876</v>
      </c>
    </row>
    <row r="164" spans="1:16" ht="12.75">
      <c r="A164" s="4">
        <v>229</v>
      </c>
      <c r="B164" s="26" t="s">
        <v>127</v>
      </c>
      <c r="C164" s="6">
        <v>111</v>
      </c>
      <c r="D164" s="6">
        <v>141</v>
      </c>
      <c r="E164" s="8">
        <v>164</v>
      </c>
      <c r="F164" s="8">
        <v>195</v>
      </c>
      <c r="G164" s="76">
        <v>220</v>
      </c>
      <c r="H164" s="22">
        <f t="shared" si="22"/>
        <v>1.2702702702702702</v>
      </c>
      <c r="I164" s="23">
        <f t="shared" si="23"/>
        <v>1.1631205673758864</v>
      </c>
      <c r="J164" s="23">
        <f t="shared" si="23"/>
        <v>1.1890243902439024</v>
      </c>
      <c r="K164" s="23">
        <f t="shared" si="23"/>
        <v>1.1282051282051282</v>
      </c>
      <c r="L164" s="53">
        <f aca="true" t="shared" si="24" ref="L164:L191">AVERAGE(H164:K164)</f>
        <v>1.1876550890237967</v>
      </c>
      <c r="M164"/>
      <c r="O164" s="20" t="s">
        <v>251</v>
      </c>
      <c r="P164" s="19">
        <f>AVERAGE(J163:J189)</f>
        <v>1.0811385062655146</v>
      </c>
    </row>
    <row r="165" spans="1:13" ht="12.75">
      <c r="A165" s="4">
        <v>230</v>
      </c>
      <c r="B165" s="26" t="s">
        <v>128</v>
      </c>
      <c r="C165" s="6">
        <v>299</v>
      </c>
      <c r="D165" s="6">
        <v>345</v>
      </c>
      <c r="E165" s="8">
        <v>369</v>
      </c>
      <c r="F165" s="8">
        <v>389</v>
      </c>
      <c r="G165" s="76">
        <v>426</v>
      </c>
      <c r="H165" s="22">
        <f t="shared" si="22"/>
        <v>1.1538461538461537</v>
      </c>
      <c r="I165" s="23">
        <f t="shared" si="23"/>
        <v>1.0695652173913044</v>
      </c>
      <c r="J165" s="23">
        <f t="shared" si="23"/>
        <v>1.0542005420054201</v>
      </c>
      <c r="K165" s="23">
        <f t="shared" si="23"/>
        <v>1.095115681233933</v>
      </c>
      <c r="L165" s="53">
        <f t="shared" si="24"/>
        <v>1.0931818986192028</v>
      </c>
      <c r="M165"/>
    </row>
    <row r="166" spans="1:14" ht="12.75">
      <c r="A166" s="4">
        <v>233</v>
      </c>
      <c r="B166" s="26" t="s">
        <v>129</v>
      </c>
      <c r="C166" s="6">
        <v>1385</v>
      </c>
      <c r="D166" s="6">
        <v>1502</v>
      </c>
      <c r="E166" s="8">
        <v>1546</v>
      </c>
      <c r="F166" s="8">
        <v>1668</v>
      </c>
      <c r="G166" s="76">
        <v>1738</v>
      </c>
      <c r="H166" s="22">
        <f t="shared" si="22"/>
        <v>1.084476534296029</v>
      </c>
      <c r="I166" s="23">
        <f t="shared" si="23"/>
        <v>1.0292942743009321</v>
      </c>
      <c r="J166" s="23">
        <f t="shared" si="23"/>
        <v>1.0789133247089262</v>
      </c>
      <c r="K166" s="23">
        <f t="shared" si="23"/>
        <v>1.0419664268585132</v>
      </c>
      <c r="L166" s="53">
        <f t="shared" si="24"/>
        <v>1.0586626400411001</v>
      </c>
      <c r="M166"/>
      <c r="N166" s="18" t="s">
        <v>6</v>
      </c>
    </row>
    <row r="167" spans="1:19" ht="12.75">
      <c r="A167" s="4">
        <v>234</v>
      </c>
      <c r="B167" s="26" t="s">
        <v>130</v>
      </c>
      <c r="C167" s="6">
        <v>333</v>
      </c>
      <c r="D167" s="6">
        <v>385</v>
      </c>
      <c r="E167" s="8">
        <v>398</v>
      </c>
      <c r="F167" s="8">
        <v>426</v>
      </c>
      <c r="G167" s="76">
        <v>454</v>
      </c>
      <c r="H167" s="22">
        <f t="shared" si="22"/>
        <v>1.1561561561561562</v>
      </c>
      <c r="I167" s="23">
        <f t="shared" si="23"/>
        <v>1.0337662337662337</v>
      </c>
      <c r="J167" s="23">
        <f t="shared" si="23"/>
        <v>1.07035175879397</v>
      </c>
      <c r="K167" s="23">
        <f t="shared" si="23"/>
        <v>1.0657276995305165</v>
      </c>
      <c r="L167" s="53">
        <f t="shared" si="24"/>
        <v>1.081500462061719</v>
      </c>
      <c r="M167"/>
      <c r="O167" s="18" t="s">
        <v>2</v>
      </c>
      <c r="P167" s="19">
        <f>MAX(H163:H189)</f>
        <v>1.2702702702702702</v>
      </c>
      <c r="Q167" s="21" t="s">
        <v>0</v>
      </c>
      <c r="R167" s="11">
        <v>229</v>
      </c>
      <c r="S167" s="28" t="s">
        <v>127</v>
      </c>
    </row>
    <row r="168" spans="1:19" ht="12.75">
      <c r="A168" s="4">
        <v>235</v>
      </c>
      <c r="B168" s="26" t="s">
        <v>131</v>
      </c>
      <c r="C168" s="6">
        <v>432</v>
      </c>
      <c r="D168" s="6">
        <v>474</v>
      </c>
      <c r="E168" s="8">
        <v>485</v>
      </c>
      <c r="F168" s="8">
        <v>520</v>
      </c>
      <c r="G168" s="76">
        <v>543</v>
      </c>
      <c r="H168" s="22">
        <f t="shared" si="22"/>
        <v>1.0972222222222223</v>
      </c>
      <c r="I168" s="23">
        <f t="shared" si="23"/>
        <v>1.0232067510548524</v>
      </c>
      <c r="J168" s="23">
        <f t="shared" si="23"/>
        <v>1.0721649484536082</v>
      </c>
      <c r="K168" s="23">
        <f t="shared" si="23"/>
        <v>1.0442307692307693</v>
      </c>
      <c r="L168" s="53">
        <f t="shared" si="24"/>
        <v>1.059206172740363</v>
      </c>
      <c r="M168"/>
      <c r="O168" s="20" t="s">
        <v>3</v>
      </c>
      <c r="P168" s="19">
        <f>MAX(I163:I189)</f>
        <v>1.1631205673758864</v>
      </c>
      <c r="Q168" s="21" t="s">
        <v>0</v>
      </c>
      <c r="R168" s="11">
        <v>229</v>
      </c>
      <c r="S168" s="28" t="s">
        <v>127</v>
      </c>
    </row>
    <row r="169" spans="1:19" ht="12.75">
      <c r="A169" s="4">
        <v>238</v>
      </c>
      <c r="B169" s="26" t="s">
        <v>132</v>
      </c>
      <c r="C169" s="6">
        <v>904</v>
      </c>
      <c r="D169" s="6">
        <v>963</v>
      </c>
      <c r="E169" s="8">
        <v>981</v>
      </c>
      <c r="F169" s="8">
        <v>1091</v>
      </c>
      <c r="G169" s="76">
        <v>1123</v>
      </c>
      <c r="H169" s="22">
        <f t="shared" si="22"/>
        <v>1.0652654867256637</v>
      </c>
      <c r="I169" s="23">
        <f t="shared" si="23"/>
        <v>1.0186915887850467</v>
      </c>
      <c r="J169" s="23">
        <f t="shared" si="23"/>
        <v>1.1121304791029563</v>
      </c>
      <c r="K169" s="23">
        <f t="shared" si="23"/>
        <v>1.0293308890925756</v>
      </c>
      <c r="L169" s="53">
        <f t="shared" si="24"/>
        <v>1.0563546109265605</v>
      </c>
      <c r="M169"/>
      <c r="O169" s="20" t="s">
        <v>251</v>
      </c>
      <c r="P169" s="19">
        <f>MAX(J163:J189)</f>
        <v>1.1890243902439024</v>
      </c>
      <c r="Q169" s="21" t="s">
        <v>0</v>
      </c>
      <c r="R169" s="11">
        <v>229</v>
      </c>
      <c r="S169" s="28" t="s">
        <v>127</v>
      </c>
    </row>
    <row r="170" spans="1:13" ht="12.75">
      <c r="A170" s="4">
        <v>239</v>
      </c>
      <c r="B170" s="26" t="s">
        <v>133</v>
      </c>
      <c r="C170" s="6">
        <v>328</v>
      </c>
      <c r="D170" s="6">
        <v>357</v>
      </c>
      <c r="E170" s="8">
        <v>373</v>
      </c>
      <c r="F170" s="8">
        <v>416</v>
      </c>
      <c r="G170" s="76">
        <v>449</v>
      </c>
      <c r="H170" s="22">
        <f t="shared" si="22"/>
        <v>1.0884146341463414</v>
      </c>
      <c r="I170" s="23">
        <f t="shared" si="23"/>
        <v>1.0448179271708684</v>
      </c>
      <c r="J170" s="23">
        <f t="shared" si="23"/>
        <v>1.1152815013404827</v>
      </c>
      <c r="K170" s="23">
        <f t="shared" si="23"/>
        <v>1.0793269230769231</v>
      </c>
      <c r="L170" s="53">
        <f t="shared" si="24"/>
        <v>1.081960246433654</v>
      </c>
      <c r="M170"/>
    </row>
    <row r="171" spans="1:14" ht="12.75">
      <c r="A171" s="4">
        <v>240</v>
      </c>
      <c r="B171" s="26" t="s">
        <v>134</v>
      </c>
      <c r="C171" s="6">
        <v>345</v>
      </c>
      <c r="D171" s="6">
        <v>383</v>
      </c>
      <c r="E171" s="8">
        <v>403</v>
      </c>
      <c r="F171" s="8">
        <v>440</v>
      </c>
      <c r="G171" s="76">
        <v>477</v>
      </c>
      <c r="H171" s="22">
        <f t="shared" si="22"/>
        <v>1.1101449275362318</v>
      </c>
      <c r="I171" s="23">
        <f t="shared" si="23"/>
        <v>1.052219321148825</v>
      </c>
      <c r="J171" s="23">
        <f t="shared" si="23"/>
        <v>1.0918114143920596</v>
      </c>
      <c r="K171" s="23">
        <f t="shared" si="23"/>
        <v>1.084090909090909</v>
      </c>
      <c r="L171" s="53">
        <f t="shared" si="24"/>
        <v>1.0845666430420065</v>
      </c>
      <c r="M171"/>
      <c r="N171" s="18" t="s">
        <v>7</v>
      </c>
    </row>
    <row r="172" spans="1:19" ht="12.75">
      <c r="A172" s="4">
        <v>243</v>
      </c>
      <c r="B172" s="26" t="s">
        <v>135</v>
      </c>
      <c r="C172" s="6">
        <v>1421</v>
      </c>
      <c r="D172" s="6">
        <v>1563</v>
      </c>
      <c r="E172" s="8">
        <v>1604</v>
      </c>
      <c r="F172" s="8">
        <v>1719</v>
      </c>
      <c r="G172" s="76">
        <v>1794</v>
      </c>
      <c r="H172" s="22">
        <f t="shared" si="22"/>
        <v>1.099929627023223</v>
      </c>
      <c r="I172" s="23">
        <f t="shared" si="23"/>
        <v>1.0262316058861165</v>
      </c>
      <c r="J172" s="23">
        <f t="shared" si="23"/>
        <v>1.0716957605985038</v>
      </c>
      <c r="K172" s="23">
        <f t="shared" si="23"/>
        <v>1.043630017452007</v>
      </c>
      <c r="L172" s="53">
        <f t="shared" si="24"/>
        <v>1.0603717527399625</v>
      </c>
      <c r="M172"/>
      <c r="O172" s="18" t="s">
        <v>2</v>
      </c>
      <c r="P172" s="19">
        <f>MIN(H163:H189)</f>
        <v>1.0311850311850312</v>
      </c>
      <c r="Q172" s="21" t="s">
        <v>0</v>
      </c>
      <c r="R172" s="11">
        <v>244</v>
      </c>
      <c r="S172" s="28" t="s">
        <v>136</v>
      </c>
    </row>
    <row r="173" spans="1:19" ht="12.75">
      <c r="A173" s="4">
        <v>244</v>
      </c>
      <c r="B173" s="26" t="s">
        <v>136</v>
      </c>
      <c r="C173" s="6">
        <v>481</v>
      </c>
      <c r="D173" s="6">
        <v>496</v>
      </c>
      <c r="E173" s="8">
        <v>492</v>
      </c>
      <c r="F173" s="8">
        <v>541</v>
      </c>
      <c r="G173" s="76">
        <v>573</v>
      </c>
      <c r="H173" s="22">
        <f t="shared" si="22"/>
        <v>1.0311850311850312</v>
      </c>
      <c r="I173" s="23">
        <f t="shared" si="23"/>
        <v>0.9919354838709677</v>
      </c>
      <c r="J173" s="23">
        <f t="shared" si="23"/>
        <v>1.0995934959349594</v>
      </c>
      <c r="K173" s="23">
        <f t="shared" si="23"/>
        <v>1.0591497227356748</v>
      </c>
      <c r="L173" s="53">
        <f t="shared" si="24"/>
        <v>1.0454659334316583</v>
      </c>
      <c r="M173"/>
      <c r="O173" s="20" t="s">
        <v>3</v>
      </c>
      <c r="P173" s="19">
        <f>MIN(I163:I189)</f>
        <v>0.9919354838709677</v>
      </c>
      <c r="Q173" s="21" t="s">
        <v>0</v>
      </c>
      <c r="R173" s="11">
        <v>244</v>
      </c>
      <c r="S173" s="28" t="s">
        <v>136</v>
      </c>
    </row>
    <row r="174" spans="1:19" ht="12.75">
      <c r="A174" s="4">
        <v>245</v>
      </c>
      <c r="B174" s="26" t="s">
        <v>137</v>
      </c>
      <c r="C174" s="6">
        <v>481</v>
      </c>
      <c r="D174" s="6">
        <v>505</v>
      </c>
      <c r="E174" s="8">
        <v>531</v>
      </c>
      <c r="F174" s="8">
        <v>576</v>
      </c>
      <c r="G174" s="76">
        <v>611</v>
      </c>
      <c r="H174" s="22">
        <f t="shared" si="22"/>
        <v>1.04989604989605</v>
      </c>
      <c r="I174" s="23">
        <f t="shared" si="23"/>
        <v>1.0514851485148515</v>
      </c>
      <c r="J174" s="23">
        <f t="shared" si="23"/>
        <v>1.0847457627118644</v>
      </c>
      <c r="K174" s="23">
        <f t="shared" si="23"/>
        <v>1.0607638888888888</v>
      </c>
      <c r="L174" s="53">
        <f t="shared" si="24"/>
        <v>1.0617227125029136</v>
      </c>
      <c r="M174"/>
      <c r="O174" s="20" t="s">
        <v>251</v>
      </c>
      <c r="P174" s="19">
        <f>MIN(J163:J189)</f>
        <v>1.0369189907038512</v>
      </c>
      <c r="Q174" s="21" t="s">
        <v>0</v>
      </c>
      <c r="R174" s="11">
        <v>248</v>
      </c>
      <c r="S174" s="28" t="s">
        <v>138</v>
      </c>
    </row>
    <row r="175" spans="1:13" ht="12.75">
      <c r="A175" s="4">
        <v>248</v>
      </c>
      <c r="B175" s="26" t="s">
        <v>138</v>
      </c>
      <c r="C175" s="6">
        <v>3391</v>
      </c>
      <c r="D175" s="6">
        <v>3674</v>
      </c>
      <c r="E175" s="8">
        <v>3765</v>
      </c>
      <c r="F175" s="8">
        <v>3904</v>
      </c>
      <c r="G175" s="76">
        <v>4070</v>
      </c>
      <c r="H175" s="22">
        <f t="shared" si="22"/>
        <v>1.0834562076083751</v>
      </c>
      <c r="I175" s="23">
        <f t="shared" si="23"/>
        <v>1.0247686445291235</v>
      </c>
      <c r="J175" s="23">
        <f t="shared" si="23"/>
        <v>1.0369189907038512</v>
      </c>
      <c r="K175" s="23">
        <f t="shared" si="23"/>
        <v>1.0425204918032787</v>
      </c>
      <c r="L175" s="53">
        <f t="shared" si="24"/>
        <v>1.046916083661157</v>
      </c>
      <c r="M175"/>
    </row>
    <row r="176" spans="1:13" ht="12.75">
      <c r="A176" s="4">
        <v>249</v>
      </c>
      <c r="B176" s="26" t="s">
        <v>139</v>
      </c>
      <c r="C176" s="6">
        <v>242</v>
      </c>
      <c r="D176" s="6">
        <v>255</v>
      </c>
      <c r="E176" s="8">
        <v>268</v>
      </c>
      <c r="F176" s="8">
        <v>291</v>
      </c>
      <c r="G176" s="76">
        <v>314</v>
      </c>
      <c r="H176" s="22">
        <f t="shared" si="22"/>
        <v>1.0537190082644627</v>
      </c>
      <c r="I176" s="23">
        <f t="shared" si="23"/>
        <v>1.0509803921568628</v>
      </c>
      <c r="J176" s="23">
        <f t="shared" si="23"/>
        <v>1.085820895522388</v>
      </c>
      <c r="K176" s="23">
        <f t="shared" si="23"/>
        <v>1.0790378006872852</v>
      </c>
      <c r="L176" s="53">
        <f t="shared" si="24"/>
        <v>1.0673895241577496</v>
      </c>
      <c r="M176"/>
    </row>
    <row r="177" spans="1:13" ht="12.75">
      <c r="A177" s="4">
        <v>250</v>
      </c>
      <c r="B177" s="26" t="s">
        <v>140</v>
      </c>
      <c r="C177" s="6">
        <v>418</v>
      </c>
      <c r="D177" s="6">
        <v>512</v>
      </c>
      <c r="E177" s="8">
        <v>532</v>
      </c>
      <c r="F177" s="8">
        <v>560</v>
      </c>
      <c r="G177" s="76">
        <v>590</v>
      </c>
      <c r="H177" s="22">
        <f t="shared" si="22"/>
        <v>1.2248803827751196</v>
      </c>
      <c r="I177" s="23">
        <f t="shared" si="23"/>
        <v>1.0390625</v>
      </c>
      <c r="J177" s="23">
        <f t="shared" si="23"/>
        <v>1.0526315789473684</v>
      </c>
      <c r="K177" s="23">
        <f t="shared" si="23"/>
        <v>1.0535714285714286</v>
      </c>
      <c r="L177" s="53">
        <f t="shared" si="24"/>
        <v>1.0925364725734792</v>
      </c>
      <c r="M177"/>
    </row>
    <row r="178" spans="1:13" ht="12.75">
      <c r="A178" s="4">
        <v>253</v>
      </c>
      <c r="B178" s="26" t="s">
        <v>141</v>
      </c>
      <c r="C178" s="6">
        <v>701</v>
      </c>
      <c r="D178" s="6">
        <v>791</v>
      </c>
      <c r="E178" s="8">
        <v>809</v>
      </c>
      <c r="F178" s="8">
        <v>873</v>
      </c>
      <c r="G178" s="76">
        <v>905</v>
      </c>
      <c r="H178" s="22">
        <f t="shared" si="22"/>
        <v>1.1283880171184022</v>
      </c>
      <c r="I178" s="23">
        <f t="shared" si="23"/>
        <v>1.02275600505689</v>
      </c>
      <c r="J178" s="23">
        <f t="shared" si="23"/>
        <v>1.0791100123609394</v>
      </c>
      <c r="K178" s="23">
        <f t="shared" si="23"/>
        <v>1.036655211912944</v>
      </c>
      <c r="L178" s="53">
        <f t="shared" si="24"/>
        <v>1.066727311612294</v>
      </c>
      <c r="M178"/>
    </row>
    <row r="179" spans="1:13" ht="12.75">
      <c r="A179" s="4">
        <v>254</v>
      </c>
      <c r="B179" s="26" t="s">
        <v>142</v>
      </c>
      <c r="C179" s="6">
        <v>446</v>
      </c>
      <c r="D179" s="6">
        <v>485</v>
      </c>
      <c r="E179" s="8">
        <v>496</v>
      </c>
      <c r="F179" s="8">
        <v>539</v>
      </c>
      <c r="G179" s="76">
        <v>558</v>
      </c>
      <c r="H179" s="22">
        <f t="shared" si="22"/>
        <v>1.0874439461883407</v>
      </c>
      <c r="I179" s="23">
        <f t="shared" si="23"/>
        <v>1.022680412371134</v>
      </c>
      <c r="J179" s="23">
        <f t="shared" si="23"/>
        <v>1.0866935483870968</v>
      </c>
      <c r="K179" s="23">
        <f t="shared" si="23"/>
        <v>1.0352504638218925</v>
      </c>
      <c r="L179" s="53">
        <f t="shared" si="24"/>
        <v>1.058017092692116</v>
      </c>
      <c r="M179"/>
    </row>
    <row r="180" spans="1:13" ht="12.75">
      <c r="A180" s="4">
        <v>255</v>
      </c>
      <c r="B180" s="26" t="s">
        <v>143</v>
      </c>
      <c r="C180" s="6">
        <v>430</v>
      </c>
      <c r="D180" s="6">
        <v>484</v>
      </c>
      <c r="E180" s="8">
        <v>503</v>
      </c>
      <c r="F180" s="8">
        <v>540</v>
      </c>
      <c r="G180" s="76">
        <v>583</v>
      </c>
      <c r="H180" s="22">
        <f t="shared" si="22"/>
        <v>1.1255813953488372</v>
      </c>
      <c r="I180" s="23">
        <f t="shared" si="23"/>
        <v>1.0392561983471074</v>
      </c>
      <c r="J180" s="23">
        <f t="shared" si="23"/>
        <v>1.073558648111332</v>
      </c>
      <c r="K180" s="23">
        <f t="shared" si="23"/>
        <v>1.0796296296296297</v>
      </c>
      <c r="L180" s="53">
        <f t="shared" si="24"/>
        <v>1.0795064678592265</v>
      </c>
      <c r="M180"/>
    </row>
    <row r="181" spans="1:13" ht="12.75">
      <c r="A181" s="4">
        <v>263</v>
      </c>
      <c r="B181" s="26" t="s">
        <v>147</v>
      </c>
      <c r="C181" s="6">
        <v>890</v>
      </c>
      <c r="D181" s="6">
        <v>1031</v>
      </c>
      <c r="E181" s="8">
        <v>1097</v>
      </c>
      <c r="F181" s="8">
        <v>1191</v>
      </c>
      <c r="G181" s="76">
        <v>1234</v>
      </c>
      <c r="H181" s="22">
        <f t="shared" si="22"/>
        <v>1.158426966292135</v>
      </c>
      <c r="I181" s="23">
        <f t="shared" si="23"/>
        <v>1.064015518913676</v>
      </c>
      <c r="J181" s="23">
        <f t="shared" si="23"/>
        <v>1.0856882406563355</v>
      </c>
      <c r="K181" s="23">
        <f t="shared" si="23"/>
        <v>1.0361041141897565</v>
      </c>
      <c r="L181" s="53">
        <f t="shared" si="24"/>
        <v>1.0860587100129757</v>
      </c>
      <c r="M181"/>
    </row>
    <row r="182" spans="1:13" ht="12.75">
      <c r="A182" s="4">
        <v>264</v>
      </c>
      <c r="B182" s="26" t="s">
        <v>148</v>
      </c>
      <c r="C182" s="6">
        <v>457</v>
      </c>
      <c r="D182" s="6">
        <v>512</v>
      </c>
      <c r="E182" s="8">
        <v>511</v>
      </c>
      <c r="F182" s="8">
        <v>549</v>
      </c>
      <c r="G182" s="76">
        <v>585</v>
      </c>
      <c r="H182" s="22">
        <f t="shared" si="22"/>
        <v>1.1203501094091903</v>
      </c>
      <c r="I182" s="23">
        <f t="shared" si="23"/>
        <v>0.998046875</v>
      </c>
      <c r="J182" s="23">
        <f t="shared" si="23"/>
        <v>1.0743639921722115</v>
      </c>
      <c r="K182" s="23">
        <f t="shared" si="23"/>
        <v>1.0655737704918034</v>
      </c>
      <c r="L182" s="53">
        <f t="shared" si="24"/>
        <v>1.0645836867683012</v>
      </c>
      <c r="M182"/>
    </row>
    <row r="183" spans="1:13" ht="12.75">
      <c r="A183" s="4">
        <v>265</v>
      </c>
      <c r="B183" s="26" t="s">
        <v>149</v>
      </c>
      <c r="C183" s="6">
        <v>389</v>
      </c>
      <c r="D183" s="6">
        <v>412</v>
      </c>
      <c r="E183" s="8">
        <v>427</v>
      </c>
      <c r="F183" s="8">
        <v>466</v>
      </c>
      <c r="G183" s="76">
        <v>484</v>
      </c>
      <c r="H183" s="22">
        <f t="shared" si="22"/>
        <v>1.0591259640102828</v>
      </c>
      <c r="I183" s="23">
        <f t="shared" si="23"/>
        <v>1.0364077669902914</v>
      </c>
      <c r="J183" s="23">
        <f t="shared" si="23"/>
        <v>1.0913348946135832</v>
      </c>
      <c r="K183" s="23">
        <f t="shared" si="23"/>
        <v>1.03862660944206</v>
      </c>
      <c r="L183" s="53">
        <f t="shared" si="24"/>
        <v>1.0563738087640544</v>
      </c>
      <c r="M183"/>
    </row>
    <row r="184" spans="1:13" ht="12.75">
      <c r="A184" s="4">
        <v>268</v>
      </c>
      <c r="B184" s="26" t="s">
        <v>150</v>
      </c>
      <c r="C184" s="6">
        <v>1442</v>
      </c>
      <c r="D184" s="6">
        <v>1523</v>
      </c>
      <c r="E184" s="8">
        <v>1600</v>
      </c>
      <c r="F184" s="8">
        <v>1680</v>
      </c>
      <c r="G184" s="76">
        <v>1720</v>
      </c>
      <c r="H184" s="22">
        <f t="shared" si="22"/>
        <v>1.0561719833564494</v>
      </c>
      <c r="I184" s="23">
        <f t="shared" si="23"/>
        <v>1.050558108995404</v>
      </c>
      <c r="J184" s="23">
        <f t="shared" si="23"/>
        <v>1.05</v>
      </c>
      <c r="K184" s="23">
        <f t="shared" si="23"/>
        <v>1.0238095238095237</v>
      </c>
      <c r="L184" s="53">
        <f t="shared" si="24"/>
        <v>1.0451349040403441</v>
      </c>
      <c r="M184"/>
    </row>
    <row r="185" spans="1:13" ht="12.75">
      <c r="A185" s="4">
        <v>269</v>
      </c>
      <c r="B185" s="26" t="s">
        <v>151</v>
      </c>
      <c r="C185" s="6">
        <v>477</v>
      </c>
      <c r="D185" s="6">
        <v>548</v>
      </c>
      <c r="E185" s="8">
        <v>548</v>
      </c>
      <c r="F185" s="8">
        <v>587</v>
      </c>
      <c r="G185" s="76">
        <v>608</v>
      </c>
      <c r="H185" s="22">
        <f t="shared" si="22"/>
        <v>1.148846960167715</v>
      </c>
      <c r="I185" s="23">
        <f t="shared" si="23"/>
        <v>1</v>
      </c>
      <c r="J185" s="23">
        <f t="shared" si="23"/>
        <v>1.0711678832116789</v>
      </c>
      <c r="K185" s="23">
        <f t="shared" si="23"/>
        <v>1.0357751277683134</v>
      </c>
      <c r="L185" s="53">
        <f t="shared" si="24"/>
        <v>1.0639474927869268</v>
      </c>
      <c r="M185"/>
    </row>
    <row r="186" spans="1:13" ht="12.75">
      <c r="A186" s="4">
        <v>270</v>
      </c>
      <c r="B186" s="26" t="s">
        <v>152</v>
      </c>
      <c r="C186" s="6">
        <v>619</v>
      </c>
      <c r="D186" s="6">
        <v>680</v>
      </c>
      <c r="E186" s="8">
        <v>708</v>
      </c>
      <c r="F186" s="8">
        <v>758</v>
      </c>
      <c r="G186" s="76">
        <v>840</v>
      </c>
      <c r="H186" s="22">
        <f t="shared" si="22"/>
        <v>1.098546042003231</v>
      </c>
      <c r="I186" s="23">
        <f t="shared" si="23"/>
        <v>1.0411764705882354</v>
      </c>
      <c r="J186" s="23">
        <f t="shared" si="23"/>
        <v>1.0706214689265536</v>
      </c>
      <c r="K186" s="23">
        <f t="shared" si="23"/>
        <v>1.108179419525066</v>
      </c>
      <c r="L186" s="53">
        <f t="shared" si="24"/>
        <v>1.0796308502607714</v>
      </c>
      <c r="M186"/>
    </row>
    <row r="187" spans="1:13" ht="12.75">
      <c r="A187" s="4">
        <v>273</v>
      </c>
      <c r="B187" s="26" t="s">
        <v>153</v>
      </c>
      <c r="C187" s="6">
        <v>1163</v>
      </c>
      <c r="D187" s="6">
        <v>1251</v>
      </c>
      <c r="E187" s="8">
        <v>1333</v>
      </c>
      <c r="F187" s="8">
        <v>1463</v>
      </c>
      <c r="G187" s="76">
        <v>1545</v>
      </c>
      <c r="H187" s="22">
        <f t="shared" si="22"/>
        <v>1.0756663800515907</v>
      </c>
      <c r="I187" s="23">
        <f t="shared" si="23"/>
        <v>1.0655475619504398</v>
      </c>
      <c r="J187" s="23">
        <f t="shared" si="23"/>
        <v>1.0975243810952737</v>
      </c>
      <c r="K187" s="23">
        <f t="shared" si="23"/>
        <v>1.0560492139439508</v>
      </c>
      <c r="L187" s="53">
        <f t="shared" si="24"/>
        <v>1.0736968842603138</v>
      </c>
      <c r="M187"/>
    </row>
    <row r="188" spans="1:13" ht="12.75">
      <c r="A188" s="4">
        <v>274</v>
      </c>
      <c r="B188" s="26" t="s">
        <v>154</v>
      </c>
      <c r="C188" s="6">
        <v>604</v>
      </c>
      <c r="D188" s="6">
        <v>631</v>
      </c>
      <c r="E188" s="8">
        <v>641</v>
      </c>
      <c r="F188" s="8">
        <v>687</v>
      </c>
      <c r="G188" s="76">
        <v>720</v>
      </c>
      <c r="H188" s="22">
        <f t="shared" si="22"/>
        <v>1.044701986754967</v>
      </c>
      <c r="I188" s="23">
        <f t="shared" si="23"/>
        <v>1.0158478605388273</v>
      </c>
      <c r="J188" s="23">
        <f t="shared" si="23"/>
        <v>1.0717628705148206</v>
      </c>
      <c r="K188" s="23">
        <f t="shared" si="23"/>
        <v>1.0480349344978166</v>
      </c>
      <c r="L188" s="53">
        <f t="shared" si="24"/>
        <v>1.0450869130766078</v>
      </c>
      <c r="M188"/>
    </row>
    <row r="189" spans="1:13" ht="13.5" thickBot="1">
      <c r="A189" s="4">
        <v>275</v>
      </c>
      <c r="B189" s="26" t="s">
        <v>155</v>
      </c>
      <c r="C189" s="6">
        <v>689</v>
      </c>
      <c r="D189" s="6">
        <v>729</v>
      </c>
      <c r="E189" s="8">
        <v>777</v>
      </c>
      <c r="F189" s="8">
        <v>833</v>
      </c>
      <c r="G189" s="76">
        <v>887</v>
      </c>
      <c r="H189" s="22">
        <f t="shared" si="22"/>
        <v>1.058055152394775</v>
      </c>
      <c r="I189" s="23">
        <f t="shared" si="23"/>
        <v>1.0658436213991769</v>
      </c>
      <c r="J189" s="23">
        <f t="shared" si="23"/>
        <v>1.072072072072072</v>
      </c>
      <c r="K189" s="23">
        <f t="shared" si="23"/>
        <v>1.0648259303721488</v>
      </c>
      <c r="L189" s="53">
        <f t="shared" si="24"/>
        <v>1.0651991940595433</v>
      </c>
      <c r="M189"/>
    </row>
    <row r="190" spans="1:13" ht="12.75">
      <c r="A190" s="40"/>
      <c r="B190" s="74"/>
      <c r="C190" s="37"/>
      <c r="D190" s="37"/>
      <c r="E190" s="38"/>
      <c r="F190" s="38"/>
      <c r="G190" s="38"/>
      <c r="H190" s="44"/>
      <c r="I190" s="45"/>
      <c r="J190" s="71"/>
      <c r="K190" s="44"/>
      <c r="L190" s="54"/>
      <c r="M190"/>
    </row>
    <row r="191" spans="1:13" ht="12.75">
      <c r="A191" s="41"/>
      <c r="B191" s="32" t="s">
        <v>237</v>
      </c>
      <c r="C191" s="6">
        <f>SUM(C163:C189)</f>
        <v>23182</v>
      </c>
      <c r="D191" s="6">
        <f>SUM(D163:D189)</f>
        <v>25323</v>
      </c>
      <c r="E191" s="6">
        <f>SUM(E163:E189)</f>
        <v>26307</v>
      </c>
      <c r="F191" s="6">
        <f>SUM(F163:F189)</f>
        <v>28103</v>
      </c>
      <c r="G191" s="6">
        <f>SUM(G163:G189)</f>
        <v>29468</v>
      </c>
      <c r="H191" s="22">
        <f>D191/C191</f>
        <v>1.0923561383832283</v>
      </c>
      <c r="I191" s="23">
        <f>E191/D191</f>
        <v>1.038857955218576</v>
      </c>
      <c r="J191" s="69">
        <f>F191/E191</f>
        <v>1.0682708024480176</v>
      </c>
      <c r="K191" s="22">
        <f>G191/F191</f>
        <v>1.0485713269046009</v>
      </c>
      <c r="L191" s="53">
        <f t="shared" si="24"/>
        <v>1.0620140557386057</v>
      </c>
      <c r="M191"/>
    </row>
    <row r="192" spans="1:13" ht="13.5" thickBot="1">
      <c r="A192" s="42"/>
      <c r="B192" s="33"/>
      <c r="C192" s="13"/>
      <c r="D192" s="13"/>
      <c r="E192" s="7"/>
      <c r="F192" s="7"/>
      <c r="G192" s="7"/>
      <c r="H192" s="24"/>
      <c r="I192" s="25"/>
      <c r="J192" s="70"/>
      <c r="K192" s="24"/>
      <c r="L192" s="55"/>
      <c r="M192"/>
    </row>
    <row r="193" spans="2:13" ht="12.75">
      <c r="B193" s="28"/>
      <c r="C193" s="58"/>
      <c r="D193" s="58"/>
      <c r="H193" s="69"/>
      <c r="I193" s="69"/>
      <c r="J193" s="69"/>
      <c r="K193" s="69"/>
      <c r="L193" s="59"/>
      <c r="M193"/>
    </row>
    <row r="194" spans="1:13" ht="18">
      <c r="A194" s="94" t="s">
        <v>248</v>
      </c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/>
    </row>
    <row r="195" spans="1:13" ht="12.75">
      <c r="A195" s="95" t="s">
        <v>5</v>
      </c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/>
    </row>
    <row r="196" spans="1:13" ht="13.5" thickBot="1">
      <c r="A196" s="99" t="s">
        <v>246</v>
      </c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/>
    </row>
    <row r="197" spans="1:16" ht="12.75">
      <c r="A197" s="100" t="s">
        <v>0</v>
      </c>
      <c r="B197" s="102" t="s">
        <v>9</v>
      </c>
      <c r="C197" s="90" t="s">
        <v>247</v>
      </c>
      <c r="D197" s="90">
        <v>2001</v>
      </c>
      <c r="E197" s="90">
        <v>2002</v>
      </c>
      <c r="F197" s="90" t="s">
        <v>250</v>
      </c>
      <c r="G197" s="90" t="s">
        <v>252</v>
      </c>
      <c r="H197" s="96" t="s">
        <v>1</v>
      </c>
      <c r="I197" s="97"/>
      <c r="J197" s="97"/>
      <c r="K197" s="98"/>
      <c r="L197" s="1" t="s">
        <v>4</v>
      </c>
      <c r="M197"/>
      <c r="N197" s="18" t="s">
        <v>228</v>
      </c>
      <c r="O197" s="18"/>
      <c r="P197" s="18"/>
    </row>
    <row r="198" spans="1:16" ht="13.5" thickBot="1">
      <c r="A198" s="101"/>
      <c r="B198" s="103" t="s">
        <v>9</v>
      </c>
      <c r="C198" s="91"/>
      <c r="D198" s="91"/>
      <c r="E198" s="91"/>
      <c r="F198" s="91"/>
      <c r="G198" s="91"/>
      <c r="H198" s="75" t="s">
        <v>2</v>
      </c>
      <c r="I198" s="47" t="s">
        <v>3</v>
      </c>
      <c r="J198" s="47" t="s">
        <v>251</v>
      </c>
      <c r="K198" s="47" t="s">
        <v>253</v>
      </c>
      <c r="L198" s="48" t="s">
        <v>254</v>
      </c>
      <c r="M198"/>
      <c r="N198" s="18"/>
      <c r="O198" s="18" t="s">
        <v>2</v>
      </c>
      <c r="P198" s="19">
        <f>AVERAGE(H199:H251)</f>
        <v>1.081964578030352</v>
      </c>
    </row>
    <row r="199" spans="1:16" ht="12.75">
      <c r="A199" s="4">
        <v>91</v>
      </c>
      <c r="B199" s="26" t="s">
        <v>60</v>
      </c>
      <c r="C199" s="6">
        <v>714</v>
      </c>
      <c r="D199" s="6">
        <v>738</v>
      </c>
      <c r="E199" s="6">
        <v>807</v>
      </c>
      <c r="F199" s="6">
        <v>827</v>
      </c>
      <c r="G199" s="76">
        <v>841</v>
      </c>
      <c r="H199" s="22">
        <f aca="true" t="shared" si="25" ref="H199:H230">D199/C199</f>
        <v>1.0336134453781514</v>
      </c>
      <c r="I199" s="23">
        <f aca="true" t="shared" si="26" ref="I199:K230">E199/D199</f>
        <v>1.0934959349593496</v>
      </c>
      <c r="J199" s="23">
        <f t="shared" si="26"/>
        <v>1.0247831474597273</v>
      </c>
      <c r="K199" s="23">
        <f t="shared" si="26"/>
        <v>1.0169286577992744</v>
      </c>
      <c r="L199" s="53">
        <f>AVERAGE(H199:K199)</f>
        <v>1.0422052963991257</v>
      </c>
      <c r="M199"/>
      <c r="N199" s="18"/>
      <c r="O199" s="20" t="s">
        <v>3</v>
      </c>
      <c r="P199" s="19">
        <f>AVERAGE(I199:I251)</f>
        <v>1.0494946048894194</v>
      </c>
    </row>
    <row r="200" spans="1:16" ht="12.75">
      <c r="A200" s="4">
        <v>92</v>
      </c>
      <c r="B200" s="26" t="s">
        <v>61</v>
      </c>
      <c r="C200" s="6">
        <v>301</v>
      </c>
      <c r="D200" s="6">
        <v>311</v>
      </c>
      <c r="E200" s="6">
        <v>348</v>
      </c>
      <c r="F200" s="6">
        <v>390</v>
      </c>
      <c r="G200" s="76">
        <v>435</v>
      </c>
      <c r="H200" s="22">
        <f t="shared" si="25"/>
        <v>1.0332225913621262</v>
      </c>
      <c r="I200" s="23">
        <f t="shared" si="26"/>
        <v>1.1189710610932475</v>
      </c>
      <c r="J200" s="23">
        <f t="shared" si="26"/>
        <v>1.1206896551724137</v>
      </c>
      <c r="K200" s="23">
        <f t="shared" si="26"/>
        <v>1.1153846153846154</v>
      </c>
      <c r="L200" s="53">
        <f aca="true" t="shared" si="27" ref="L200:L253">AVERAGE(H200:K200)</f>
        <v>1.0970669807531008</v>
      </c>
      <c r="M200"/>
      <c r="O200" s="20" t="s">
        <v>251</v>
      </c>
      <c r="P200" s="19">
        <f>AVERAGE(J199:J251)</f>
        <v>1.0632131551497241</v>
      </c>
    </row>
    <row r="201" spans="1:13" ht="12.75">
      <c r="A201" s="4">
        <v>93</v>
      </c>
      <c r="B201" s="26" t="s">
        <v>62</v>
      </c>
      <c r="C201" s="6">
        <v>231</v>
      </c>
      <c r="D201" s="6">
        <v>270</v>
      </c>
      <c r="E201" s="6">
        <v>287</v>
      </c>
      <c r="F201" s="6">
        <v>306</v>
      </c>
      <c r="G201" s="76">
        <v>326</v>
      </c>
      <c r="H201" s="22">
        <f t="shared" si="25"/>
        <v>1.1688311688311688</v>
      </c>
      <c r="I201" s="23">
        <f t="shared" si="26"/>
        <v>1.0629629629629629</v>
      </c>
      <c r="J201" s="23">
        <f t="shared" si="26"/>
        <v>1.0662020905923344</v>
      </c>
      <c r="K201" s="23">
        <f t="shared" si="26"/>
        <v>1.065359477124183</v>
      </c>
      <c r="L201" s="53">
        <f t="shared" si="27"/>
        <v>1.0908389248776622</v>
      </c>
      <c r="M201"/>
    </row>
    <row r="202" spans="1:14" ht="12.75">
      <c r="A202" s="4">
        <v>94</v>
      </c>
      <c r="B202" s="26" t="s">
        <v>63</v>
      </c>
      <c r="C202" s="6">
        <v>227</v>
      </c>
      <c r="D202" s="6">
        <v>241</v>
      </c>
      <c r="E202" s="6">
        <v>257</v>
      </c>
      <c r="F202" s="6">
        <v>252</v>
      </c>
      <c r="G202" s="76">
        <v>272</v>
      </c>
      <c r="H202" s="22">
        <f t="shared" si="25"/>
        <v>1.0616740088105727</v>
      </c>
      <c r="I202" s="23">
        <f t="shared" si="26"/>
        <v>1.066390041493776</v>
      </c>
      <c r="J202" s="23">
        <f t="shared" si="26"/>
        <v>0.980544747081712</v>
      </c>
      <c r="K202" s="23">
        <f t="shared" si="26"/>
        <v>1.0793650793650793</v>
      </c>
      <c r="L202" s="53">
        <f t="shared" si="27"/>
        <v>1.046993469187785</v>
      </c>
      <c r="M202"/>
      <c r="N202" s="18" t="s">
        <v>6</v>
      </c>
    </row>
    <row r="203" spans="1:19" ht="12.75">
      <c r="A203" s="4">
        <v>223</v>
      </c>
      <c r="B203" s="26" t="s">
        <v>123</v>
      </c>
      <c r="C203" s="6">
        <v>1262</v>
      </c>
      <c r="D203" s="6">
        <v>1320</v>
      </c>
      <c r="E203" s="8">
        <v>1293</v>
      </c>
      <c r="F203" s="6">
        <v>1394</v>
      </c>
      <c r="G203" s="76">
        <v>1451</v>
      </c>
      <c r="H203" s="22">
        <f t="shared" si="25"/>
        <v>1.045958795562599</v>
      </c>
      <c r="I203" s="23">
        <f t="shared" si="26"/>
        <v>0.9795454545454545</v>
      </c>
      <c r="J203" s="23">
        <f t="shared" si="26"/>
        <v>1.0781129156999227</v>
      </c>
      <c r="K203" s="23">
        <f t="shared" si="26"/>
        <v>1.0408895265423241</v>
      </c>
      <c r="L203" s="53">
        <f t="shared" si="27"/>
        <v>1.0361266730875751</v>
      </c>
      <c r="M203"/>
      <c r="O203" s="18" t="s">
        <v>2</v>
      </c>
      <c r="P203" s="19">
        <f>MAX(H199:H251)</f>
        <v>1.2316715542521994</v>
      </c>
      <c r="Q203" s="21" t="s">
        <v>0</v>
      </c>
      <c r="R203" s="11">
        <v>322</v>
      </c>
      <c r="S203" s="28" t="s">
        <v>179</v>
      </c>
    </row>
    <row r="204" spans="1:19" ht="12.75">
      <c r="A204" s="4">
        <v>224</v>
      </c>
      <c r="B204" s="26" t="s">
        <v>124</v>
      </c>
      <c r="C204" s="6">
        <v>368</v>
      </c>
      <c r="D204" s="6">
        <v>387</v>
      </c>
      <c r="E204" s="8">
        <v>412</v>
      </c>
      <c r="F204" s="6">
        <v>448</v>
      </c>
      <c r="G204" s="76">
        <v>473</v>
      </c>
      <c r="H204" s="22">
        <f t="shared" si="25"/>
        <v>1.0516304347826086</v>
      </c>
      <c r="I204" s="23">
        <f t="shared" si="26"/>
        <v>1.0645994832041343</v>
      </c>
      <c r="J204" s="23">
        <f t="shared" si="26"/>
        <v>1.087378640776699</v>
      </c>
      <c r="K204" s="23">
        <f t="shared" si="26"/>
        <v>1.0558035714285714</v>
      </c>
      <c r="L204" s="53">
        <f t="shared" si="27"/>
        <v>1.0648530325480035</v>
      </c>
      <c r="M204"/>
      <c r="O204" s="20" t="s">
        <v>3</v>
      </c>
      <c r="P204" s="19">
        <f>MAX(I199:I251)</f>
        <v>1.1214953271028036</v>
      </c>
      <c r="Q204" s="11" t="s">
        <v>0</v>
      </c>
      <c r="R204" s="11">
        <v>405</v>
      </c>
      <c r="S204" s="28" t="s">
        <v>227</v>
      </c>
    </row>
    <row r="205" spans="1:19" ht="12.75">
      <c r="A205" s="4">
        <v>225</v>
      </c>
      <c r="B205" s="26" t="s">
        <v>125</v>
      </c>
      <c r="C205" s="6">
        <v>312</v>
      </c>
      <c r="D205" s="6">
        <v>350</v>
      </c>
      <c r="E205" s="8">
        <v>357</v>
      </c>
      <c r="F205" s="6">
        <v>374</v>
      </c>
      <c r="G205" s="76">
        <v>388</v>
      </c>
      <c r="H205" s="22">
        <f t="shared" si="25"/>
        <v>1.1217948717948718</v>
      </c>
      <c r="I205" s="23">
        <f t="shared" si="26"/>
        <v>1.02</v>
      </c>
      <c r="J205" s="23">
        <f t="shared" si="26"/>
        <v>1.0476190476190477</v>
      </c>
      <c r="K205" s="23">
        <f t="shared" si="26"/>
        <v>1.0374331550802138</v>
      </c>
      <c r="L205" s="53">
        <f t="shared" si="27"/>
        <v>1.0567117686235332</v>
      </c>
      <c r="M205"/>
      <c r="O205" s="20" t="s">
        <v>251</v>
      </c>
      <c r="P205" s="19">
        <f>MAX(J199:J251)</f>
        <v>1.1325301204819278</v>
      </c>
      <c r="Q205" s="11" t="s">
        <v>0</v>
      </c>
      <c r="R205" s="11">
        <v>347</v>
      </c>
      <c r="S205" s="26" t="s">
        <v>194</v>
      </c>
    </row>
    <row r="206" spans="1:13" ht="12.75">
      <c r="A206" s="4">
        <v>283</v>
      </c>
      <c r="B206" s="26" t="s">
        <v>156</v>
      </c>
      <c r="C206" s="6">
        <v>1062</v>
      </c>
      <c r="D206" s="6">
        <v>1182</v>
      </c>
      <c r="E206" s="8">
        <v>1238</v>
      </c>
      <c r="F206" s="6">
        <v>1342</v>
      </c>
      <c r="G206" s="76">
        <v>1414</v>
      </c>
      <c r="H206" s="22">
        <f t="shared" si="25"/>
        <v>1.112994350282486</v>
      </c>
      <c r="I206" s="23">
        <f t="shared" si="26"/>
        <v>1.0473773265651438</v>
      </c>
      <c r="J206" s="23">
        <f t="shared" si="26"/>
        <v>1.0840064620355412</v>
      </c>
      <c r="K206" s="23">
        <f t="shared" si="26"/>
        <v>1.053651266766021</v>
      </c>
      <c r="L206" s="53">
        <f t="shared" si="27"/>
        <v>1.074507351412298</v>
      </c>
      <c r="M206"/>
    </row>
    <row r="207" spans="1:14" ht="12.75">
      <c r="A207" s="4">
        <v>284</v>
      </c>
      <c r="B207" s="26" t="s">
        <v>157</v>
      </c>
      <c r="C207" s="6">
        <v>561</v>
      </c>
      <c r="D207" s="6">
        <v>595</v>
      </c>
      <c r="E207" s="8">
        <v>637</v>
      </c>
      <c r="F207" s="6">
        <v>700</v>
      </c>
      <c r="G207" s="76">
        <v>747</v>
      </c>
      <c r="H207" s="22">
        <f t="shared" si="25"/>
        <v>1.0606060606060606</v>
      </c>
      <c r="I207" s="23">
        <f t="shared" si="26"/>
        <v>1.0705882352941176</v>
      </c>
      <c r="J207" s="23">
        <f t="shared" si="26"/>
        <v>1.098901098901099</v>
      </c>
      <c r="K207" s="23">
        <f t="shared" si="26"/>
        <v>1.0671428571428572</v>
      </c>
      <c r="L207" s="53">
        <f t="shared" si="27"/>
        <v>1.0743095629860335</v>
      </c>
      <c r="M207"/>
      <c r="N207" s="18" t="s">
        <v>7</v>
      </c>
    </row>
    <row r="208" spans="1:19" ht="12.75">
      <c r="A208" s="4">
        <v>285</v>
      </c>
      <c r="B208" s="26" t="s">
        <v>158</v>
      </c>
      <c r="C208" s="6">
        <v>300</v>
      </c>
      <c r="D208" s="6">
        <v>327</v>
      </c>
      <c r="E208" s="8">
        <v>335</v>
      </c>
      <c r="F208" s="6">
        <v>351</v>
      </c>
      <c r="G208" s="76">
        <v>368</v>
      </c>
      <c r="H208" s="22">
        <f t="shared" si="25"/>
        <v>1.09</v>
      </c>
      <c r="I208" s="23">
        <f t="shared" si="26"/>
        <v>1.0244648318042813</v>
      </c>
      <c r="J208" s="23">
        <f t="shared" si="26"/>
        <v>1.0477611940298508</v>
      </c>
      <c r="K208" s="23">
        <f t="shared" si="26"/>
        <v>1.0484330484330484</v>
      </c>
      <c r="L208" s="53">
        <f t="shared" si="27"/>
        <v>1.0526647685667951</v>
      </c>
      <c r="M208"/>
      <c r="O208" s="18" t="s">
        <v>2</v>
      </c>
      <c r="P208" s="19">
        <f>MIN(H199:H251)</f>
        <v>0.978125</v>
      </c>
      <c r="Q208" s="21" t="s">
        <v>0</v>
      </c>
      <c r="R208" s="11">
        <v>342</v>
      </c>
      <c r="S208" s="28" t="s">
        <v>191</v>
      </c>
    </row>
    <row r="209" spans="1:19" ht="12.75">
      <c r="A209" s="4">
        <v>288</v>
      </c>
      <c r="B209" s="26" t="s">
        <v>159</v>
      </c>
      <c r="C209" s="6">
        <v>7314</v>
      </c>
      <c r="D209" s="6">
        <v>7921</v>
      </c>
      <c r="E209" s="8">
        <v>8387</v>
      </c>
      <c r="F209" s="6">
        <v>8332</v>
      </c>
      <c r="G209" s="76">
        <v>9033</v>
      </c>
      <c r="H209" s="22">
        <f t="shared" si="25"/>
        <v>1.0829915231063714</v>
      </c>
      <c r="I209" s="23">
        <f t="shared" si="26"/>
        <v>1.0588309556874131</v>
      </c>
      <c r="J209" s="23">
        <f t="shared" si="26"/>
        <v>0.9934422320257541</v>
      </c>
      <c r="K209" s="23">
        <f t="shared" si="26"/>
        <v>1.0841334613538167</v>
      </c>
      <c r="L209" s="53">
        <f t="shared" si="27"/>
        <v>1.0548495430433389</v>
      </c>
      <c r="M209"/>
      <c r="O209" s="20" t="s">
        <v>3</v>
      </c>
      <c r="P209" s="19">
        <f>MIN(I199:I251)</f>
        <v>0.9795454545454545</v>
      </c>
      <c r="Q209" s="21" t="s">
        <v>0</v>
      </c>
      <c r="R209" s="11">
        <v>223</v>
      </c>
      <c r="S209" s="28" t="s">
        <v>123</v>
      </c>
    </row>
    <row r="210" spans="1:19" ht="12.75">
      <c r="A210" s="4">
        <v>289</v>
      </c>
      <c r="B210" s="26" t="s">
        <v>160</v>
      </c>
      <c r="C210" s="6">
        <v>3489</v>
      </c>
      <c r="D210" s="6">
        <v>3782</v>
      </c>
      <c r="E210" s="8">
        <v>4061</v>
      </c>
      <c r="F210" s="6">
        <v>4275</v>
      </c>
      <c r="G210" s="76">
        <v>4397</v>
      </c>
      <c r="H210" s="22">
        <f t="shared" si="25"/>
        <v>1.0839782172542276</v>
      </c>
      <c r="I210" s="23">
        <f t="shared" si="26"/>
        <v>1.0737704918032787</v>
      </c>
      <c r="J210" s="23">
        <f t="shared" si="26"/>
        <v>1.0526963802019207</v>
      </c>
      <c r="K210" s="23">
        <f t="shared" si="26"/>
        <v>1.0285380116959064</v>
      </c>
      <c r="L210" s="53">
        <f t="shared" si="27"/>
        <v>1.0597457752388333</v>
      </c>
      <c r="M210"/>
      <c r="O210" s="20" t="s">
        <v>251</v>
      </c>
      <c r="P210" s="19">
        <f>MIN(J199:J251)</f>
        <v>0.980544747081712</v>
      </c>
      <c r="Q210" s="21" t="s">
        <v>0</v>
      </c>
      <c r="R210" s="11">
        <v>94</v>
      </c>
      <c r="S210" s="28" t="s">
        <v>63</v>
      </c>
    </row>
    <row r="211" spans="1:13" ht="12.75">
      <c r="A211" s="4">
        <v>290</v>
      </c>
      <c r="B211" s="26" t="s">
        <v>161</v>
      </c>
      <c r="C211" s="6">
        <v>4390</v>
      </c>
      <c r="D211" s="6">
        <v>4954</v>
      </c>
      <c r="E211" s="8">
        <v>4965</v>
      </c>
      <c r="F211" s="6">
        <v>5301</v>
      </c>
      <c r="G211" s="76">
        <v>5639</v>
      </c>
      <c r="H211" s="22">
        <f t="shared" si="25"/>
        <v>1.1284738041002278</v>
      </c>
      <c r="I211" s="23">
        <f t="shared" si="26"/>
        <v>1.0022204279370206</v>
      </c>
      <c r="J211" s="23">
        <f t="shared" si="26"/>
        <v>1.0676737160120846</v>
      </c>
      <c r="K211" s="23">
        <f t="shared" si="26"/>
        <v>1.0637615544236936</v>
      </c>
      <c r="L211" s="53">
        <f t="shared" si="27"/>
        <v>1.0655323756182566</v>
      </c>
      <c r="M211"/>
    </row>
    <row r="212" spans="1:13" ht="12.75">
      <c r="A212" s="4">
        <v>291</v>
      </c>
      <c r="B212" s="26" t="s">
        <v>162</v>
      </c>
      <c r="C212" s="6">
        <v>3227</v>
      </c>
      <c r="D212" s="6">
        <v>3448</v>
      </c>
      <c r="E212" s="8">
        <v>3599</v>
      </c>
      <c r="F212" s="6">
        <v>3796</v>
      </c>
      <c r="G212" s="76">
        <v>3885</v>
      </c>
      <c r="H212" s="22">
        <f t="shared" si="25"/>
        <v>1.06848466067555</v>
      </c>
      <c r="I212" s="23">
        <f t="shared" si="26"/>
        <v>1.0437935034802783</v>
      </c>
      <c r="J212" s="23">
        <f t="shared" si="26"/>
        <v>1.0547374270630732</v>
      </c>
      <c r="K212" s="23">
        <f t="shared" si="26"/>
        <v>1.023445732349842</v>
      </c>
      <c r="L212" s="53">
        <f t="shared" si="27"/>
        <v>1.0476153308921858</v>
      </c>
      <c r="M212"/>
    </row>
    <row r="213" spans="1:13" ht="12.75">
      <c r="A213" s="4">
        <v>293</v>
      </c>
      <c r="B213" s="26" t="s">
        <v>238</v>
      </c>
      <c r="C213" s="6">
        <v>2169</v>
      </c>
      <c r="D213" s="6">
        <v>2388</v>
      </c>
      <c r="E213" s="8">
        <v>2603</v>
      </c>
      <c r="F213" s="6">
        <v>2797</v>
      </c>
      <c r="G213" s="76">
        <v>2989</v>
      </c>
      <c r="H213" s="22">
        <f t="shared" si="25"/>
        <v>1.1009681881051177</v>
      </c>
      <c r="I213" s="23">
        <f t="shared" si="26"/>
        <v>1.090033500837521</v>
      </c>
      <c r="J213" s="23">
        <f t="shared" si="26"/>
        <v>1.0745293891663465</v>
      </c>
      <c r="K213" s="23">
        <f t="shared" si="26"/>
        <v>1.0686449767608153</v>
      </c>
      <c r="L213" s="53">
        <f t="shared" si="27"/>
        <v>1.0835440137174501</v>
      </c>
      <c r="M213"/>
    </row>
    <row r="214" spans="1:13" ht="12.75">
      <c r="A214" s="4">
        <v>294</v>
      </c>
      <c r="B214" s="26" t="s">
        <v>163</v>
      </c>
      <c r="C214" s="6">
        <v>457</v>
      </c>
      <c r="D214" s="6">
        <v>491</v>
      </c>
      <c r="E214" s="8">
        <v>508</v>
      </c>
      <c r="F214" s="6">
        <v>539</v>
      </c>
      <c r="G214" s="76">
        <v>585</v>
      </c>
      <c r="H214" s="22">
        <f t="shared" si="25"/>
        <v>1.074398249452954</v>
      </c>
      <c r="I214" s="23">
        <f t="shared" si="26"/>
        <v>1.034623217922607</v>
      </c>
      <c r="J214" s="23">
        <f t="shared" si="26"/>
        <v>1.061023622047244</v>
      </c>
      <c r="K214" s="23">
        <f t="shared" si="26"/>
        <v>1.085343228200371</v>
      </c>
      <c r="L214" s="53">
        <f t="shared" si="27"/>
        <v>1.063847079405794</v>
      </c>
      <c r="M214"/>
    </row>
    <row r="215" spans="1:13" ht="12.75">
      <c r="A215" s="4">
        <v>295</v>
      </c>
      <c r="B215" s="26" t="s">
        <v>164</v>
      </c>
      <c r="C215" s="6">
        <v>366</v>
      </c>
      <c r="D215" s="6">
        <v>408</v>
      </c>
      <c r="E215" s="8">
        <v>435</v>
      </c>
      <c r="F215" s="6">
        <v>469</v>
      </c>
      <c r="G215" s="76">
        <v>492</v>
      </c>
      <c r="H215" s="22">
        <f t="shared" si="25"/>
        <v>1.1147540983606556</v>
      </c>
      <c r="I215" s="23">
        <f t="shared" si="26"/>
        <v>1.0661764705882353</v>
      </c>
      <c r="J215" s="23">
        <f t="shared" si="26"/>
        <v>1.07816091954023</v>
      </c>
      <c r="K215" s="23">
        <f t="shared" si="26"/>
        <v>1.049040511727079</v>
      </c>
      <c r="L215" s="53">
        <f t="shared" si="27"/>
        <v>1.07703300005405</v>
      </c>
      <c r="M215"/>
    </row>
    <row r="216" spans="1:13" ht="12.75">
      <c r="A216" s="4">
        <v>298</v>
      </c>
      <c r="B216" s="26" t="s">
        <v>165</v>
      </c>
      <c r="C216" s="6">
        <v>1356</v>
      </c>
      <c r="D216" s="6">
        <v>1420</v>
      </c>
      <c r="E216" s="8">
        <v>1498</v>
      </c>
      <c r="F216" s="6">
        <v>1556</v>
      </c>
      <c r="G216" s="76">
        <v>1642</v>
      </c>
      <c r="H216" s="22">
        <f t="shared" si="25"/>
        <v>1.047197640117994</v>
      </c>
      <c r="I216" s="23">
        <f t="shared" si="26"/>
        <v>1.0549295774647887</v>
      </c>
      <c r="J216" s="23">
        <f t="shared" si="26"/>
        <v>1.0387182910547397</v>
      </c>
      <c r="K216" s="23">
        <f t="shared" si="26"/>
        <v>1.0552699228791773</v>
      </c>
      <c r="L216" s="53">
        <f t="shared" si="27"/>
        <v>1.0490288578791749</v>
      </c>
      <c r="M216"/>
    </row>
    <row r="217" spans="1:13" ht="12.75">
      <c r="A217" s="4">
        <v>299</v>
      </c>
      <c r="B217" s="26" t="s">
        <v>166</v>
      </c>
      <c r="C217" s="6">
        <v>677</v>
      </c>
      <c r="D217" s="6">
        <v>717</v>
      </c>
      <c r="E217" s="8">
        <v>770</v>
      </c>
      <c r="F217" s="6">
        <v>801</v>
      </c>
      <c r="G217" s="76">
        <v>844</v>
      </c>
      <c r="H217" s="22">
        <f t="shared" si="25"/>
        <v>1.0590841949778433</v>
      </c>
      <c r="I217" s="23">
        <f t="shared" si="26"/>
        <v>1.0739191073919108</v>
      </c>
      <c r="J217" s="23">
        <f t="shared" si="26"/>
        <v>1.0402597402597402</v>
      </c>
      <c r="K217" s="23">
        <f t="shared" si="26"/>
        <v>1.0536828963795255</v>
      </c>
      <c r="L217" s="53">
        <f t="shared" si="27"/>
        <v>1.056736484752255</v>
      </c>
      <c r="M217"/>
    </row>
    <row r="218" spans="1:13" ht="12.75">
      <c r="A218" s="4">
        <v>300</v>
      </c>
      <c r="B218" s="26" t="s">
        <v>167</v>
      </c>
      <c r="C218" s="6">
        <v>525</v>
      </c>
      <c r="D218" s="6">
        <v>566</v>
      </c>
      <c r="E218" s="8">
        <v>582</v>
      </c>
      <c r="F218" s="6">
        <v>608</v>
      </c>
      <c r="G218" s="76">
        <v>643</v>
      </c>
      <c r="H218" s="22">
        <f t="shared" si="25"/>
        <v>1.078095238095238</v>
      </c>
      <c r="I218" s="23">
        <f t="shared" si="26"/>
        <v>1.028268551236749</v>
      </c>
      <c r="J218" s="23">
        <f t="shared" si="26"/>
        <v>1.0446735395189004</v>
      </c>
      <c r="K218" s="23">
        <f t="shared" si="26"/>
        <v>1.0575657894736843</v>
      </c>
      <c r="L218" s="53">
        <f t="shared" si="27"/>
        <v>1.052150779581143</v>
      </c>
      <c r="M218"/>
    </row>
    <row r="219" spans="1:13" ht="12.75">
      <c r="A219" s="4">
        <v>303</v>
      </c>
      <c r="B219" s="26" t="s">
        <v>168</v>
      </c>
      <c r="C219" s="6">
        <v>4408</v>
      </c>
      <c r="D219" s="6">
        <v>4680</v>
      </c>
      <c r="E219" s="8">
        <v>4790</v>
      </c>
      <c r="F219" s="6">
        <v>4828</v>
      </c>
      <c r="G219" s="76">
        <v>4987</v>
      </c>
      <c r="H219" s="22">
        <f t="shared" si="25"/>
        <v>1.061705989110708</v>
      </c>
      <c r="I219" s="23">
        <f t="shared" si="26"/>
        <v>1.0235042735042734</v>
      </c>
      <c r="J219" s="23">
        <f t="shared" si="26"/>
        <v>1.0079331941544885</v>
      </c>
      <c r="K219" s="23">
        <f t="shared" si="26"/>
        <v>1.0329328914664457</v>
      </c>
      <c r="L219" s="53">
        <f t="shared" si="27"/>
        <v>1.031519087058979</v>
      </c>
      <c r="M219"/>
    </row>
    <row r="220" spans="1:13" ht="12.75">
      <c r="A220" s="4">
        <v>304</v>
      </c>
      <c r="B220" s="26" t="s">
        <v>169</v>
      </c>
      <c r="C220" s="6">
        <v>284</v>
      </c>
      <c r="D220" s="6">
        <v>297</v>
      </c>
      <c r="E220" s="8">
        <v>308</v>
      </c>
      <c r="F220" s="6">
        <v>344</v>
      </c>
      <c r="G220" s="76">
        <v>368</v>
      </c>
      <c r="H220" s="22">
        <f t="shared" si="25"/>
        <v>1.045774647887324</v>
      </c>
      <c r="I220" s="23">
        <f t="shared" si="26"/>
        <v>1.037037037037037</v>
      </c>
      <c r="J220" s="23">
        <f t="shared" si="26"/>
        <v>1.1168831168831168</v>
      </c>
      <c r="K220" s="23">
        <f t="shared" si="26"/>
        <v>1.069767441860465</v>
      </c>
      <c r="L220" s="53">
        <f t="shared" si="27"/>
        <v>1.0673655609169859</v>
      </c>
      <c r="M220"/>
    </row>
    <row r="221" spans="1:13" ht="12.75">
      <c r="A221" s="4">
        <v>305</v>
      </c>
      <c r="B221" s="26" t="s">
        <v>170</v>
      </c>
      <c r="C221" s="6">
        <v>739</v>
      </c>
      <c r="D221" s="6">
        <v>774</v>
      </c>
      <c r="E221" s="8">
        <v>814</v>
      </c>
      <c r="F221" s="6">
        <v>832</v>
      </c>
      <c r="G221" s="76">
        <v>891</v>
      </c>
      <c r="H221" s="22">
        <f t="shared" si="25"/>
        <v>1.047361299052774</v>
      </c>
      <c r="I221" s="23">
        <f t="shared" si="26"/>
        <v>1.0516795865633075</v>
      </c>
      <c r="J221" s="23">
        <f t="shared" si="26"/>
        <v>1.0221130221130221</v>
      </c>
      <c r="K221" s="23">
        <f t="shared" si="26"/>
        <v>1.0709134615384615</v>
      </c>
      <c r="L221" s="53">
        <f t="shared" si="27"/>
        <v>1.0480168423168912</v>
      </c>
      <c r="M221"/>
    </row>
    <row r="222" spans="1:13" ht="12.75">
      <c r="A222" s="4">
        <v>306</v>
      </c>
      <c r="B222" s="26" t="s">
        <v>171</v>
      </c>
      <c r="C222" s="6">
        <v>459</v>
      </c>
      <c r="D222" s="6">
        <v>487</v>
      </c>
      <c r="E222" s="8">
        <v>507</v>
      </c>
      <c r="F222" s="6">
        <v>552</v>
      </c>
      <c r="G222" s="76">
        <v>601</v>
      </c>
      <c r="H222" s="22">
        <f t="shared" si="25"/>
        <v>1.0610021786492374</v>
      </c>
      <c r="I222" s="23">
        <f t="shared" si="26"/>
        <v>1.0410677618069815</v>
      </c>
      <c r="J222" s="23">
        <f t="shared" si="26"/>
        <v>1.0887573964497042</v>
      </c>
      <c r="K222" s="23">
        <f t="shared" si="26"/>
        <v>1.088768115942029</v>
      </c>
      <c r="L222" s="53">
        <f t="shared" si="27"/>
        <v>1.0698988632119881</v>
      </c>
      <c r="M222"/>
    </row>
    <row r="223" spans="1:13" ht="12.75">
      <c r="A223" s="4">
        <v>309</v>
      </c>
      <c r="B223" s="26" t="s">
        <v>172</v>
      </c>
      <c r="C223" s="6">
        <v>1520</v>
      </c>
      <c r="D223" s="6">
        <v>1672</v>
      </c>
      <c r="E223" s="8">
        <v>1753</v>
      </c>
      <c r="F223" s="6">
        <v>1803</v>
      </c>
      <c r="G223" s="76">
        <v>1909</v>
      </c>
      <c r="H223" s="22">
        <f t="shared" si="25"/>
        <v>1.1</v>
      </c>
      <c r="I223" s="23">
        <f t="shared" si="26"/>
        <v>1.048444976076555</v>
      </c>
      <c r="J223" s="23">
        <f t="shared" si="26"/>
        <v>1.0285225328009127</v>
      </c>
      <c r="K223" s="23">
        <f t="shared" si="26"/>
        <v>1.0587909040488075</v>
      </c>
      <c r="L223" s="53">
        <f t="shared" si="27"/>
        <v>1.0589396032315688</v>
      </c>
      <c r="M223"/>
    </row>
    <row r="224" spans="1:13" ht="12.75">
      <c r="A224" s="4">
        <v>310</v>
      </c>
      <c r="B224" s="26" t="s">
        <v>173</v>
      </c>
      <c r="C224" s="6">
        <v>738</v>
      </c>
      <c r="D224" s="6">
        <v>832</v>
      </c>
      <c r="E224" s="8">
        <v>864</v>
      </c>
      <c r="F224" s="6">
        <v>918</v>
      </c>
      <c r="G224" s="76">
        <v>958</v>
      </c>
      <c r="H224" s="22">
        <f t="shared" si="25"/>
        <v>1.127371273712737</v>
      </c>
      <c r="I224" s="23">
        <f t="shared" si="26"/>
        <v>1.0384615384615385</v>
      </c>
      <c r="J224" s="23">
        <f t="shared" si="26"/>
        <v>1.0625</v>
      </c>
      <c r="K224" s="23">
        <f t="shared" si="26"/>
        <v>1.0435729847494553</v>
      </c>
      <c r="L224" s="53">
        <f t="shared" si="27"/>
        <v>1.0679764492309327</v>
      </c>
      <c r="M224"/>
    </row>
    <row r="225" spans="1:13" ht="12.75">
      <c r="A225" s="4">
        <v>311</v>
      </c>
      <c r="B225" s="26" t="s">
        <v>174</v>
      </c>
      <c r="C225" s="6">
        <v>746</v>
      </c>
      <c r="D225" s="6">
        <v>826</v>
      </c>
      <c r="E225" s="8">
        <v>869</v>
      </c>
      <c r="F225" s="6">
        <v>936</v>
      </c>
      <c r="G225" s="76">
        <v>970</v>
      </c>
      <c r="H225" s="22">
        <f t="shared" si="25"/>
        <v>1.1072386058981234</v>
      </c>
      <c r="I225" s="23">
        <f t="shared" si="26"/>
        <v>1.0520581113801453</v>
      </c>
      <c r="J225" s="23">
        <f t="shared" si="26"/>
        <v>1.0771001150747985</v>
      </c>
      <c r="K225" s="23">
        <f t="shared" si="26"/>
        <v>1.0363247863247864</v>
      </c>
      <c r="L225" s="53">
        <f t="shared" si="27"/>
        <v>1.0681804046694634</v>
      </c>
      <c r="M225"/>
    </row>
    <row r="226" spans="1:13" ht="12.75">
      <c r="A226" s="4">
        <v>314</v>
      </c>
      <c r="B226" s="26" t="s">
        <v>240</v>
      </c>
      <c r="C226" s="6">
        <v>1896</v>
      </c>
      <c r="D226" s="6">
        <v>2078</v>
      </c>
      <c r="E226" s="8">
        <v>2292</v>
      </c>
      <c r="F226" s="6">
        <v>2382</v>
      </c>
      <c r="G226" s="76">
        <v>2424</v>
      </c>
      <c r="H226" s="22">
        <f t="shared" si="25"/>
        <v>1.0959915611814346</v>
      </c>
      <c r="I226" s="23">
        <f t="shared" si="26"/>
        <v>1.1029836381135707</v>
      </c>
      <c r="J226" s="23">
        <f t="shared" si="26"/>
        <v>1.0392670157068062</v>
      </c>
      <c r="K226" s="23">
        <f t="shared" si="26"/>
        <v>1.0176322418136021</v>
      </c>
      <c r="L226" s="53">
        <f t="shared" si="27"/>
        <v>1.0639686142038534</v>
      </c>
      <c r="M226"/>
    </row>
    <row r="227" spans="1:13" ht="12.75">
      <c r="A227" s="4">
        <v>315</v>
      </c>
      <c r="B227" s="26" t="s">
        <v>241</v>
      </c>
      <c r="C227" s="6">
        <v>196</v>
      </c>
      <c r="D227" s="6">
        <v>201</v>
      </c>
      <c r="E227" s="8">
        <v>206</v>
      </c>
      <c r="F227" s="6">
        <v>218</v>
      </c>
      <c r="G227" s="76">
        <v>218</v>
      </c>
      <c r="H227" s="22">
        <f t="shared" si="25"/>
        <v>1.0255102040816326</v>
      </c>
      <c r="I227" s="23">
        <f t="shared" si="26"/>
        <v>1.0248756218905473</v>
      </c>
      <c r="J227" s="23">
        <f t="shared" si="26"/>
        <v>1.058252427184466</v>
      </c>
      <c r="K227" s="23">
        <f t="shared" si="26"/>
        <v>1</v>
      </c>
      <c r="L227" s="53">
        <f t="shared" si="27"/>
        <v>1.0271595632891615</v>
      </c>
      <c r="M227"/>
    </row>
    <row r="228" spans="1:13" ht="12.75">
      <c r="A228" s="4">
        <v>316</v>
      </c>
      <c r="B228" s="26" t="s">
        <v>175</v>
      </c>
      <c r="C228" s="6">
        <v>250</v>
      </c>
      <c r="D228" s="6">
        <v>249</v>
      </c>
      <c r="E228" s="8">
        <v>262</v>
      </c>
      <c r="F228" s="6">
        <v>279</v>
      </c>
      <c r="G228" s="76">
        <v>291</v>
      </c>
      <c r="H228" s="22">
        <f t="shared" si="25"/>
        <v>0.996</v>
      </c>
      <c r="I228" s="23">
        <f t="shared" si="26"/>
        <v>1.0522088353413654</v>
      </c>
      <c r="J228" s="23">
        <f t="shared" si="26"/>
        <v>1.0648854961832062</v>
      </c>
      <c r="K228" s="23">
        <f t="shared" si="26"/>
        <v>1.043010752688172</v>
      </c>
      <c r="L228" s="53">
        <f t="shared" si="27"/>
        <v>1.039026271053186</v>
      </c>
      <c r="M228"/>
    </row>
    <row r="229" spans="1:13" ht="12.75">
      <c r="A229" s="4">
        <v>317</v>
      </c>
      <c r="B229" s="26" t="s">
        <v>176</v>
      </c>
      <c r="C229" s="6">
        <v>316</v>
      </c>
      <c r="D229" s="6">
        <v>337</v>
      </c>
      <c r="E229" s="8">
        <v>349</v>
      </c>
      <c r="F229" s="6">
        <v>375</v>
      </c>
      <c r="G229" s="76">
        <v>388</v>
      </c>
      <c r="H229" s="22">
        <f t="shared" si="25"/>
        <v>1.0664556962025316</v>
      </c>
      <c r="I229" s="23">
        <f t="shared" si="26"/>
        <v>1.0356083086053411</v>
      </c>
      <c r="J229" s="23">
        <f t="shared" si="26"/>
        <v>1.0744985673352436</v>
      </c>
      <c r="K229" s="23">
        <f t="shared" si="26"/>
        <v>1.0346666666666666</v>
      </c>
      <c r="L229" s="53">
        <f t="shared" si="27"/>
        <v>1.0528073097024457</v>
      </c>
      <c r="M229"/>
    </row>
    <row r="230" spans="1:13" ht="12.75">
      <c r="A230" s="4">
        <v>320</v>
      </c>
      <c r="B230" s="26" t="s">
        <v>177</v>
      </c>
      <c r="C230" s="6">
        <v>1498</v>
      </c>
      <c r="D230" s="6">
        <v>1724</v>
      </c>
      <c r="E230" s="8">
        <v>1814</v>
      </c>
      <c r="F230" s="6">
        <v>1895</v>
      </c>
      <c r="G230" s="76">
        <v>1986</v>
      </c>
      <c r="H230" s="22">
        <f t="shared" si="25"/>
        <v>1.15086782376502</v>
      </c>
      <c r="I230" s="23">
        <f t="shared" si="26"/>
        <v>1.0522041763341068</v>
      </c>
      <c r="J230" s="23">
        <f t="shared" si="26"/>
        <v>1.0446527012127895</v>
      </c>
      <c r="K230" s="23">
        <f t="shared" si="26"/>
        <v>1.0480211081794195</v>
      </c>
      <c r="L230" s="53">
        <f t="shared" si="27"/>
        <v>1.0739364523728339</v>
      </c>
      <c r="M230"/>
    </row>
    <row r="231" spans="1:13" ht="12.75">
      <c r="A231" s="4">
        <v>321</v>
      </c>
      <c r="B231" s="26" t="s">
        <v>178</v>
      </c>
      <c r="C231" s="6">
        <v>284</v>
      </c>
      <c r="D231" s="6">
        <v>310</v>
      </c>
      <c r="E231" s="8">
        <v>319</v>
      </c>
      <c r="F231" s="6">
        <v>352</v>
      </c>
      <c r="G231" s="76">
        <v>374</v>
      </c>
      <c r="H231" s="22">
        <f aca="true" t="shared" si="28" ref="H231:H251">D231/C231</f>
        <v>1.091549295774648</v>
      </c>
      <c r="I231" s="23">
        <f aca="true" t="shared" si="29" ref="I231:K251">E231/D231</f>
        <v>1.0290322580645161</v>
      </c>
      <c r="J231" s="23">
        <f t="shared" si="29"/>
        <v>1.103448275862069</v>
      </c>
      <c r="K231" s="23">
        <f t="shared" si="29"/>
        <v>1.0625</v>
      </c>
      <c r="L231" s="53">
        <f t="shared" si="27"/>
        <v>1.0716324574253084</v>
      </c>
      <c r="M231"/>
    </row>
    <row r="232" spans="1:13" ht="12.75">
      <c r="A232" s="4">
        <v>322</v>
      </c>
      <c r="B232" s="26" t="s">
        <v>179</v>
      </c>
      <c r="C232" s="6">
        <v>341</v>
      </c>
      <c r="D232" s="6">
        <v>420</v>
      </c>
      <c r="E232" s="8">
        <v>434</v>
      </c>
      <c r="F232" s="6">
        <v>465</v>
      </c>
      <c r="G232" s="76">
        <v>496</v>
      </c>
      <c r="H232" s="22">
        <f t="shared" si="28"/>
        <v>1.2316715542521994</v>
      </c>
      <c r="I232" s="23">
        <f t="shared" si="29"/>
        <v>1.0333333333333334</v>
      </c>
      <c r="J232" s="23">
        <f t="shared" si="29"/>
        <v>1.0714285714285714</v>
      </c>
      <c r="K232" s="23">
        <f t="shared" si="29"/>
        <v>1.0666666666666667</v>
      </c>
      <c r="L232" s="53">
        <f t="shared" si="27"/>
        <v>1.1007750314201927</v>
      </c>
      <c r="M232"/>
    </row>
    <row r="233" spans="1:13" ht="12.75">
      <c r="A233" s="4">
        <v>330</v>
      </c>
      <c r="B233" s="26" t="s">
        <v>183</v>
      </c>
      <c r="C233" s="6">
        <v>1598</v>
      </c>
      <c r="D233" s="6">
        <v>1822</v>
      </c>
      <c r="E233" s="8">
        <v>1911</v>
      </c>
      <c r="F233" s="6">
        <v>1973</v>
      </c>
      <c r="G233" s="76">
        <v>2050</v>
      </c>
      <c r="H233" s="22">
        <f t="shared" si="28"/>
        <v>1.1401752190237797</v>
      </c>
      <c r="I233" s="23">
        <f t="shared" si="29"/>
        <v>1.048847420417124</v>
      </c>
      <c r="J233" s="23">
        <f t="shared" si="29"/>
        <v>1.032443746729461</v>
      </c>
      <c r="K233" s="23">
        <f t="shared" si="29"/>
        <v>1.039026862645717</v>
      </c>
      <c r="L233" s="53">
        <f t="shared" si="27"/>
        <v>1.0651233122040205</v>
      </c>
      <c r="M233"/>
    </row>
    <row r="234" spans="1:13" ht="12.75">
      <c r="A234" s="4">
        <v>331</v>
      </c>
      <c r="B234" s="26" t="s">
        <v>184</v>
      </c>
      <c r="C234" s="6">
        <v>136</v>
      </c>
      <c r="D234" s="6">
        <v>156</v>
      </c>
      <c r="E234" s="8">
        <v>160</v>
      </c>
      <c r="F234" s="6">
        <v>165</v>
      </c>
      <c r="G234" s="76">
        <v>172</v>
      </c>
      <c r="H234" s="22">
        <f t="shared" si="28"/>
        <v>1.1470588235294117</v>
      </c>
      <c r="I234" s="23">
        <f t="shared" si="29"/>
        <v>1.0256410256410255</v>
      </c>
      <c r="J234" s="23">
        <f t="shared" si="29"/>
        <v>1.03125</v>
      </c>
      <c r="K234" s="23">
        <f t="shared" si="29"/>
        <v>1.0424242424242425</v>
      </c>
      <c r="L234" s="53">
        <f t="shared" si="27"/>
        <v>1.06159352289867</v>
      </c>
      <c r="M234"/>
    </row>
    <row r="235" spans="1:13" ht="12.75">
      <c r="A235" s="4">
        <v>332</v>
      </c>
      <c r="B235" s="26" t="s">
        <v>185</v>
      </c>
      <c r="C235" s="6">
        <v>380</v>
      </c>
      <c r="D235" s="6">
        <v>429</v>
      </c>
      <c r="E235" s="8">
        <v>458</v>
      </c>
      <c r="F235" s="6">
        <v>487</v>
      </c>
      <c r="G235" s="76">
        <v>518</v>
      </c>
      <c r="H235" s="22">
        <f t="shared" si="28"/>
        <v>1.1289473684210527</v>
      </c>
      <c r="I235" s="23">
        <f t="shared" si="29"/>
        <v>1.0675990675990676</v>
      </c>
      <c r="J235" s="23">
        <f t="shared" si="29"/>
        <v>1.0633187772925765</v>
      </c>
      <c r="K235" s="23">
        <f t="shared" si="29"/>
        <v>1.0636550308008215</v>
      </c>
      <c r="L235" s="53">
        <f t="shared" si="27"/>
        <v>1.0808800610283795</v>
      </c>
      <c r="M235"/>
    </row>
    <row r="236" spans="1:13" ht="12.75">
      <c r="A236" s="4">
        <v>333</v>
      </c>
      <c r="B236" s="26" t="s">
        <v>186</v>
      </c>
      <c r="C236" s="6">
        <v>262</v>
      </c>
      <c r="D236" s="6">
        <v>281</v>
      </c>
      <c r="E236" s="8">
        <v>295</v>
      </c>
      <c r="F236" s="6">
        <v>323</v>
      </c>
      <c r="G236" s="76">
        <v>341</v>
      </c>
      <c r="H236" s="22">
        <f t="shared" si="28"/>
        <v>1.0725190839694656</v>
      </c>
      <c r="I236" s="23">
        <f t="shared" si="29"/>
        <v>1.0498220640569396</v>
      </c>
      <c r="J236" s="23">
        <f t="shared" si="29"/>
        <v>1.0949152542372882</v>
      </c>
      <c r="K236" s="23">
        <f t="shared" si="29"/>
        <v>1.0557275541795665</v>
      </c>
      <c r="L236" s="53">
        <f t="shared" si="27"/>
        <v>1.068245989110815</v>
      </c>
      <c r="M236"/>
    </row>
    <row r="237" spans="1:13" ht="12.75">
      <c r="A237" s="4">
        <v>336</v>
      </c>
      <c r="B237" s="26" t="s">
        <v>187</v>
      </c>
      <c r="C237" s="6">
        <v>2022</v>
      </c>
      <c r="D237" s="6">
        <v>2158</v>
      </c>
      <c r="E237" s="8">
        <v>2279</v>
      </c>
      <c r="F237" s="6">
        <v>2375</v>
      </c>
      <c r="G237" s="76">
        <v>2476</v>
      </c>
      <c r="H237" s="22">
        <f t="shared" si="28"/>
        <v>1.0672601384767557</v>
      </c>
      <c r="I237" s="23">
        <f t="shared" si="29"/>
        <v>1.0560704355885078</v>
      </c>
      <c r="J237" s="23">
        <f t="shared" si="29"/>
        <v>1.0421237384817903</v>
      </c>
      <c r="K237" s="23">
        <f t="shared" si="29"/>
        <v>1.0425263157894737</v>
      </c>
      <c r="L237" s="53">
        <f t="shared" si="27"/>
        <v>1.0519951570841317</v>
      </c>
      <c r="M237"/>
    </row>
    <row r="238" spans="1:13" ht="12.75">
      <c r="A238" s="4">
        <v>337</v>
      </c>
      <c r="B238" s="26" t="s">
        <v>188</v>
      </c>
      <c r="C238" s="6">
        <v>237</v>
      </c>
      <c r="D238" s="6">
        <v>246</v>
      </c>
      <c r="E238" s="8">
        <v>251</v>
      </c>
      <c r="F238" s="6">
        <v>277</v>
      </c>
      <c r="G238" s="76">
        <v>286</v>
      </c>
      <c r="H238" s="22">
        <f t="shared" si="28"/>
        <v>1.0379746835443038</v>
      </c>
      <c r="I238" s="23">
        <f t="shared" si="29"/>
        <v>1.0203252032520325</v>
      </c>
      <c r="J238" s="23">
        <f t="shared" si="29"/>
        <v>1.1035856573705178</v>
      </c>
      <c r="K238" s="23">
        <f t="shared" si="29"/>
        <v>1.032490974729242</v>
      </c>
      <c r="L238" s="53">
        <f t="shared" si="27"/>
        <v>1.048594129724024</v>
      </c>
      <c r="M238"/>
    </row>
    <row r="239" spans="1:13" ht="12.75">
      <c r="A239" s="4">
        <v>338</v>
      </c>
      <c r="B239" s="26" t="s">
        <v>189</v>
      </c>
      <c r="C239" s="6">
        <v>722</v>
      </c>
      <c r="D239" s="6">
        <v>784</v>
      </c>
      <c r="E239" s="8">
        <v>845</v>
      </c>
      <c r="F239" s="6">
        <v>895</v>
      </c>
      <c r="G239" s="76">
        <v>923</v>
      </c>
      <c r="H239" s="22">
        <f t="shared" si="28"/>
        <v>1.0858725761772854</v>
      </c>
      <c r="I239" s="23">
        <f t="shared" si="29"/>
        <v>1.0778061224489797</v>
      </c>
      <c r="J239" s="23">
        <f t="shared" si="29"/>
        <v>1.0591715976331362</v>
      </c>
      <c r="K239" s="23">
        <f t="shared" si="29"/>
        <v>1.0312849162011173</v>
      </c>
      <c r="L239" s="53">
        <f t="shared" si="27"/>
        <v>1.0635338031151296</v>
      </c>
      <c r="M239"/>
    </row>
    <row r="240" spans="1:13" ht="12.75">
      <c r="A240" s="4">
        <v>341</v>
      </c>
      <c r="B240" s="26" t="s">
        <v>190</v>
      </c>
      <c r="C240" s="6">
        <v>984</v>
      </c>
      <c r="D240" s="6">
        <v>1066</v>
      </c>
      <c r="E240" s="8">
        <v>1094</v>
      </c>
      <c r="F240" s="6">
        <v>1186</v>
      </c>
      <c r="G240" s="76">
        <v>1233</v>
      </c>
      <c r="H240" s="22">
        <f t="shared" si="28"/>
        <v>1.0833333333333333</v>
      </c>
      <c r="I240" s="23">
        <f t="shared" si="29"/>
        <v>1.026266416510319</v>
      </c>
      <c r="J240" s="23">
        <f t="shared" si="29"/>
        <v>1.0840950639853748</v>
      </c>
      <c r="K240" s="23">
        <f t="shared" si="29"/>
        <v>1.039629005059022</v>
      </c>
      <c r="L240" s="53">
        <f t="shared" si="27"/>
        <v>1.0583309547220123</v>
      </c>
      <c r="M240"/>
    </row>
    <row r="241" spans="1:13" ht="12.75">
      <c r="A241" s="4">
        <v>342</v>
      </c>
      <c r="B241" s="26" t="s">
        <v>191</v>
      </c>
      <c r="C241" s="6">
        <v>320</v>
      </c>
      <c r="D241" s="6">
        <v>313</v>
      </c>
      <c r="E241" s="8">
        <v>329</v>
      </c>
      <c r="F241" s="6">
        <v>357</v>
      </c>
      <c r="G241" s="76">
        <v>376</v>
      </c>
      <c r="H241" s="22">
        <f t="shared" si="28"/>
        <v>0.978125</v>
      </c>
      <c r="I241" s="23">
        <f t="shared" si="29"/>
        <v>1.0511182108626198</v>
      </c>
      <c r="J241" s="23">
        <f t="shared" si="29"/>
        <v>1.0851063829787233</v>
      </c>
      <c r="K241" s="23">
        <f t="shared" si="29"/>
        <v>1.0532212885154062</v>
      </c>
      <c r="L241" s="53">
        <f t="shared" si="27"/>
        <v>1.0418927205891872</v>
      </c>
      <c r="M241"/>
    </row>
    <row r="242" spans="1:13" ht="12.75">
      <c r="A242" s="4">
        <v>343</v>
      </c>
      <c r="B242" s="26" t="s">
        <v>192</v>
      </c>
      <c r="C242" s="6">
        <v>302</v>
      </c>
      <c r="D242" s="6">
        <v>325</v>
      </c>
      <c r="E242" s="8">
        <v>346</v>
      </c>
      <c r="F242" s="6">
        <v>383</v>
      </c>
      <c r="G242" s="76">
        <v>405</v>
      </c>
      <c r="H242" s="22">
        <f t="shared" si="28"/>
        <v>1.076158940397351</v>
      </c>
      <c r="I242" s="23">
        <f t="shared" si="29"/>
        <v>1.0646153846153845</v>
      </c>
      <c r="J242" s="23">
        <f t="shared" si="29"/>
        <v>1.106936416184971</v>
      </c>
      <c r="K242" s="23">
        <f t="shared" si="29"/>
        <v>1.0574412532637076</v>
      </c>
      <c r="L242" s="53">
        <f t="shared" si="27"/>
        <v>1.0762879986153535</v>
      </c>
      <c r="M242"/>
    </row>
    <row r="243" spans="1:13" ht="12.75">
      <c r="A243" s="4">
        <v>346</v>
      </c>
      <c r="B243" s="26" t="s">
        <v>193</v>
      </c>
      <c r="C243" s="6">
        <v>1722</v>
      </c>
      <c r="D243" s="6">
        <v>1866</v>
      </c>
      <c r="E243" s="8">
        <v>1930</v>
      </c>
      <c r="F243" s="6">
        <v>2067</v>
      </c>
      <c r="G243" s="76">
        <v>2165</v>
      </c>
      <c r="H243" s="22">
        <f t="shared" si="28"/>
        <v>1.083623693379791</v>
      </c>
      <c r="I243" s="23">
        <f t="shared" si="29"/>
        <v>1.0342979635584137</v>
      </c>
      <c r="J243" s="23">
        <f t="shared" si="29"/>
        <v>1.0709844559585493</v>
      </c>
      <c r="K243" s="23">
        <f t="shared" si="29"/>
        <v>1.0474117077890663</v>
      </c>
      <c r="L243" s="53">
        <f t="shared" si="27"/>
        <v>1.059079455171455</v>
      </c>
      <c r="M243"/>
    </row>
    <row r="244" spans="1:13" ht="12.75">
      <c r="A244" s="4">
        <v>347</v>
      </c>
      <c r="B244" s="26" t="s">
        <v>194</v>
      </c>
      <c r="C244" s="6">
        <v>215</v>
      </c>
      <c r="D244" s="6">
        <v>234</v>
      </c>
      <c r="E244" s="8">
        <v>249</v>
      </c>
      <c r="F244" s="6">
        <v>282</v>
      </c>
      <c r="G244" s="76">
        <v>296</v>
      </c>
      <c r="H244" s="22">
        <f t="shared" si="28"/>
        <v>1.0883720930232559</v>
      </c>
      <c r="I244" s="23">
        <f t="shared" si="29"/>
        <v>1.064102564102564</v>
      </c>
      <c r="J244" s="23">
        <f t="shared" si="29"/>
        <v>1.1325301204819278</v>
      </c>
      <c r="K244" s="23">
        <f t="shared" si="29"/>
        <v>1.049645390070922</v>
      </c>
      <c r="L244" s="53">
        <f t="shared" si="27"/>
        <v>1.0836625419196675</v>
      </c>
      <c r="M244"/>
    </row>
    <row r="245" spans="1:13" ht="12.75">
      <c r="A245" s="4">
        <v>348</v>
      </c>
      <c r="B245" s="26" t="s">
        <v>195</v>
      </c>
      <c r="C245" s="6">
        <v>413</v>
      </c>
      <c r="D245" s="6">
        <v>435</v>
      </c>
      <c r="E245" s="8">
        <v>450</v>
      </c>
      <c r="F245" s="6">
        <v>492</v>
      </c>
      <c r="G245" s="76">
        <v>505</v>
      </c>
      <c r="H245" s="22">
        <f t="shared" si="28"/>
        <v>1.0532687651331718</v>
      </c>
      <c r="I245" s="23">
        <f t="shared" si="29"/>
        <v>1.0344827586206897</v>
      </c>
      <c r="J245" s="23">
        <f t="shared" si="29"/>
        <v>1.0933333333333333</v>
      </c>
      <c r="K245" s="23">
        <f t="shared" si="29"/>
        <v>1.0264227642276422</v>
      </c>
      <c r="L245" s="53">
        <f t="shared" si="27"/>
        <v>1.0518769053287094</v>
      </c>
      <c r="M245"/>
    </row>
    <row r="246" spans="1:13" ht="12.75">
      <c r="A246" s="4">
        <v>351</v>
      </c>
      <c r="B246" s="26" t="s">
        <v>196</v>
      </c>
      <c r="C246" s="6">
        <v>1090</v>
      </c>
      <c r="D246" s="6">
        <v>1210</v>
      </c>
      <c r="E246" s="8">
        <v>1239</v>
      </c>
      <c r="F246" s="6">
        <v>1313</v>
      </c>
      <c r="G246" s="76">
        <v>1364</v>
      </c>
      <c r="H246" s="22">
        <f t="shared" si="28"/>
        <v>1.110091743119266</v>
      </c>
      <c r="I246" s="23">
        <f t="shared" si="29"/>
        <v>1.0239669421487603</v>
      </c>
      <c r="J246" s="23">
        <f t="shared" si="29"/>
        <v>1.059725585149314</v>
      </c>
      <c r="K246" s="23">
        <f t="shared" si="29"/>
        <v>1.038842345773039</v>
      </c>
      <c r="L246" s="53">
        <f t="shared" si="27"/>
        <v>1.0581566540475946</v>
      </c>
      <c r="M246"/>
    </row>
    <row r="247" spans="1:13" ht="12.75">
      <c r="A247" s="4">
        <v>352</v>
      </c>
      <c r="B247" s="26" t="s">
        <v>197</v>
      </c>
      <c r="C247" s="6">
        <v>557</v>
      </c>
      <c r="D247" s="6">
        <v>586</v>
      </c>
      <c r="E247" s="8">
        <v>616</v>
      </c>
      <c r="F247" s="6">
        <v>652</v>
      </c>
      <c r="G247" s="76">
        <v>668</v>
      </c>
      <c r="H247" s="22">
        <f t="shared" si="28"/>
        <v>1.052064631956912</v>
      </c>
      <c r="I247" s="23">
        <f t="shared" si="29"/>
        <v>1.0511945392491469</v>
      </c>
      <c r="J247" s="23">
        <f t="shared" si="29"/>
        <v>1.0584415584415585</v>
      </c>
      <c r="K247" s="23">
        <f t="shared" si="29"/>
        <v>1.0245398773006136</v>
      </c>
      <c r="L247" s="53">
        <f t="shared" si="27"/>
        <v>1.0465601517370577</v>
      </c>
      <c r="M247"/>
    </row>
    <row r="248" spans="1:13" ht="12.75">
      <c r="A248" s="4">
        <v>353</v>
      </c>
      <c r="B248" s="26" t="s">
        <v>198</v>
      </c>
      <c r="C248" s="6">
        <v>645</v>
      </c>
      <c r="D248" s="6">
        <v>705</v>
      </c>
      <c r="E248" s="8">
        <v>740</v>
      </c>
      <c r="F248" s="6">
        <v>783</v>
      </c>
      <c r="G248" s="76">
        <v>844</v>
      </c>
      <c r="H248" s="22">
        <f t="shared" si="28"/>
        <v>1.0930232558139534</v>
      </c>
      <c r="I248" s="23">
        <f t="shared" si="29"/>
        <v>1.049645390070922</v>
      </c>
      <c r="J248" s="23">
        <f t="shared" si="29"/>
        <v>1.058108108108108</v>
      </c>
      <c r="K248" s="23">
        <f t="shared" si="29"/>
        <v>1.077905491698595</v>
      </c>
      <c r="L248" s="53">
        <f t="shared" si="27"/>
        <v>1.0696705614228947</v>
      </c>
      <c r="M248"/>
    </row>
    <row r="249" spans="1:13" ht="12.75">
      <c r="A249" s="4">
        <v>403</v>
      </c>
      <c r="B249" s="26" t="s">
        <v>225</v>
      </c>
      <c r="C249" s="6">
        <v>1313</v>
      </c>
      <c r="D249" s="6">
        <v>1374</v>
      </c>
      <c r="E249" s="8">
        <v>1429</v>
      </c>
      <c r="F249" s="6">
        <v>1533</v>
      </c>
      <c r="G249" s="76">
        <v>1578</v>
      </c>
      <c r="H249" s="22">
        <f t="shared" si="28"/>
        <v>1.0464584920030464</v>
      </c>
      <c r="I249" s="23">
        <f t="shared" si="29"/>
        <v>1.0400291120815137</v>
      </c>
      <c r="J249" s="23">
        <f t="shared" si="29"/>
        <v>1.0727781665500349</v>
      </c>
      <c r="K249" s="23">
        <f t="shared" si="29"/>
        <v>1.0293542074363993</v>
      </c>
      <c r="L249" s="53">
        <f t="shared" si="27"/>
        <v>1.0471549945177485</v>
      </c>
      <c r="M249"/>
    </row>
    <row r="250" spans="1:13" ht="12.75">
      <c r="A250" s="4">
        <v>404</v>
      </c>
      <c r="B250" s="26" t="s">
        <v>226</v>
      </c>
      <c r="C250" s="6">
        <v>741</v>
      </c>
      <c r="D250" s="6">
        <v>814</v>
      </c>
      <c r="E250" s="8">
        <v>829</v>
      </c>
      <c r="F250" s="6">
        <v>869</v>
      </c>
      <c r="G250" s="76">
        <v>897</v>
      </c>
      <c r="H250" s="22">
        <f t="shared" si="28"/>
        <v>1.098515519568151</v>
      </c>
      <c r="I250" s="23">
        <f t="shared" si="29"/>
        <v>1.0184275184275184</v>
      </c>
      <c r="J250" s="23">
        <f t="shared" si="29"/>
        <v>1.0482509047044632</v>
      </c>
      <c r="K250" s="23">
        <f t="shared" si="29"/>
        <v>1.0322209436133487</v>
      </c>
      <c r="L250" s="53">
        <f t="shared" si="27"/>
        <v>1.0493537215783704</v>
      </c>
      <c r="M250"/>
    </row>
    <row r="251" spans="1:13" ht="13.5" thickBot="1">
      <c r="A251" s="4">
        <v>405</v>
      </c>
      <c r="B251" s="26" t="s">
        <v>227</v>
      </c>
      <c r="C251" s="6">
        <v>797</v>
      </c>
      <c r="D251" s="6">
        <v>856</v>
      </c>
      <c r="E251" s="8">
        <v>960</v>
      </c>
      <c r="F251" s="6">
        <v>1009</v>
      </c>
      <c r="G251" s="76">
        <v>1043</v>
      </c>
      <c r="H251" s="22">
        <f t="shared" si="28"/>
        <v>1.0740276035131744</v>
      </c>
      <c r="I251" s="23">
        <f t="shared" si="29"/>
        <v>1.1214953271028036</v>
      </c>
      <c r="J251" s="23">
        <f>F251/E251</f>
        <v>1.0510416666666667</v>
      </c>
      <c r="K251" s="23">
        <f t="shared" si="29"/>
        <v>1.0336967294350843</v>
      </c>
      <c r="L251" s="53">
        <f t="shared" si="27"/>
        <v>1.0700653316794324</v>
      </c>
      <c r="M251"/>
    </row>
    <row r="252" spans="1:13" ht="12.75">
      <c r="A252" s="40"/>
      <c r="B252" s="35"/>
      <c r="C252" s="37"/>
      <c r="D252" s="37"/>
      <c r="E252" s="38"/>
      <c r="F252" s="38"/>
      <c r="G252" s="38"/>
      <c r="H252" s="44"/>
      <c r="I252" s="45"/>
      <c r="J252" s="71"/>
      <c r="K252" s="44"/>
      <c r="L252" s="54"/>
      <c r="M252"/>
    </row>
    <row r="253" spans="1:13" ht="12.75">
      <c r="A253" s="41"/>
      <c r="B253" s="26" t="s">
        <v>239</v>
      </c>
      <c r="C253" s="6">
        <f>SUM(C199:C251)</f>
        <v>57439</v>
      </c>
      <c r="D253" s="6">
        <f>SUM(D199:D251)</f>
        <v>62363</v>
      </c>
      <c r="E253" s="6">
        <f>SUM(E199:E251)</f>
        <v>65370</v>
      </c>
      <c r="F253" s="6">
        <f>SUM(F199:F251)</f>
        <v>68458</v>
      </c>
      <c r="G253" s="6">
        <f>SUM(G199:G251)</f>
        <v>71865</v>
      </c>
      <c r="H253" s="22">
        <f>D253/C253</f>
        <v>1.0857257264228137</v>
      </c>
      <c r="I253" s="23">
        <f>E253/D253</f>
        <v>1.0482176931834581</v>
      </c>
      <c r="J253" s="69">
        <f>F253/E253</f>
        <v>1.0472387945540769</v>
      </c>
      <c r="K253" s="22">
        <f>G253/F253</f>
        <v>1.049767740804581</v>
      </c>
      <c r="L253" s="53">
        <f t="shared" si="27"/>
        <v>1.0577374887412323</v>
      </c>
      <c r="M253"/>
    </row>
    <row r="254" spans="1:13" ht="13.5" thickBot="1">
      <c r="A254" s="42"/>
      <c r="B254" s="27"/>
      <c r="C254" s="13"/>
      <c r="D254" s="13"/>
      <c r="E254" s="7"/>
      <c r="F254" s="7"/>
      <c r="G254" s="7"/>
      <c r="H254" s="24"/>
      <c r="I254" s="25"/>
      <c r="J254" s="70"/>
      <c r="K254" s="24"/>
      <c r="L254" s="55"/>
      <c r="M254"/>
    </row>
    <row r="255" spans="2:13" ht="12.75">
      <c r="B255" s="28"/>
      <c r="C255" s="58"/>
      <c r="D255" s="58"/>
      <c r="H255" s="69"/>
      <c r="I255" s="69"/>
      <c r="J255" s="69"/>
      <c r="K255" s="69"/>
      <c r="L255" s="59"/>
      <c r="M255"/>
    </row>
    <row r="256" spans="1:13" ht="18">
      <c r="A256" s="94" t="s">
        <v>248</v>
      </c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/>
    </row>
    <row r="257" spans="1:13" ht="12.75">
      <c r="A257" s="95" t="s">
        <v>5</v>
      </c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/>
    </row>
    <row r="258" spans="1:13" ht="13.5" thickBot="1">
      <c r="A258" s="99" t="s">
        <v>246</v>
      </c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/>
    </row>
    <row r="259" spans="1:16" ht="12.75">
      <c r="A259" s="100" t="s">
        <v>0</v>
      </c>
      <c r="B259" s="102" t="s">
        <v>9</v>
      </c>
      <c r="C259" s="90" t="s">
        <v>247</v>
      </c>
      <c r="D259" s="90">
        <v>2001</v>
      </c>
      <c r="E259" s="90">
        <v>2002</v>
      </c>
      <c r="F259" s="90" t="s">
        <v>250</v>
      </c>
      <c r="G259" s="90" t="s">
        <v>252</v>
      </c>
      <c r="H259" s="96" t="s">
        <v>1</v>
      </c>
      <c r="I259" s="97"/>
      <c r="J259" s="97"/>
      <c r="K259" s="98"/>
      <c r="L259" s="1" t="s">
        <v>4</v>
      </c>
      <c r="M259"/>
      <c r="N259" s="18" t="s">
        <v>228</v>
      </c>
      <c r="O259" s="18"/>
      <c r="P259" s="18"/>
    </row>
    <row r="260" spans="1:16" ht="13.5" thickBot="1">
      <c r="A260" s="101"/>
      <c r="B260" s="103" t="s">
        <v>9</v>
      </c>
      <c r="C260" s="91"/>
      <c r="D260" s="91"/>
      <c r="E260" s="91"/>
      <c r="F260" s="91"/>
      <c r="G260" s="91"/>
      <c r="H260" s="75" t="s">
        <v>2</v>
      </c>
      <c r="I260" s="47" t="s">
        <v>3</v>
      </c>
      <c r="J260" s="47" t="s">
        <v>251</v>
      </c>
      <c r="K260" s="47" t="s">
        <v>253</v>
      </c>
      <c r="L260" s="48" t="s">
        <v>254</v>
      </c>
      <c r="M260"/>
      <c r="N260" s="18"/>
      <c r="O260" s="18" t="s">
        <v>2</v>
      </c>
      <c r="P260" s="19">
        <f>AVERAGE(H261:H290)</f>
        <v>1.079563595494967</v>
      </c>
    </row>
    <row r="261" spans="1:16" ht="12.75">
      <c r="A261" s="4">
        <v>325</v>
      </c>
      <c r="B261" s="26" t="s">
        <v>180</v>
      </c>
      <c r="C261" s="6">
        <v>1776</v>
      </c>
      <c r="D261" s="6">
        <v>1901</v>
      </c>
      <c r="E261" s="8">
        <v>2007</v>
      </c>
      <c r="F261" s="8">
        <v>2142</v>
      </c>
      <c r="G261" s="76">
        <v>2249</v>
      </c>
      <c r="H261" s="22">
        <f aca="true" t="shared" si="30" ref="H261:H290">D261/C261</f>
        <v>1.070382882882883</v>
      </c>
      <c r="I261" s="23">
        <f aca="true" t="shared" si="31" ref="I261:K290">E261/D261</f>
        <v>1.0557601262493423</v>
      </c>
      <c r="J261" s="23">
        <f t="shared" si="31"/>
        <v>1.0672645739910314</v>
      </c>
      <c r="K261" s="23">
        <f t="shared" si="31"/>
        <v>1.049953314659197</v>
      </c>
      <c r="L261" s="53">
        <f>AVERAGE(H261:K261)</f>
        <v>1.0608402244456134</v>
      </c>
      <c r="M261"/>
      <c r="N261" s="18"/>
      <c r="O261" s="20" t="s">
        <v>3</v>
      </c>
      <c r="P261" s="19">
        <f>AVERAGE(I261:I290)</f>
        <v>1.0541253896070117</v>
      </c>
    </row>
    <row r="262" spans="1:16" ht="12.75">
      <c r="A262" s="4">
        <v>326</v>
      </c>
      <c r="B262" s="26" t="s">
        <v>181</v>
      </c>
      <c r="C262" s="6">
        <v>256</v>
      </c>
      <c r="D262" s="6">
        <v>258</v>
      </c>
      <c r="E262" s="8">
        <v>261</v>
      </c>
      <c r="F262" s="8">
        <v>279</v>
      </c>
      <c r="G262" s="76">
        <v>256</v>
      </c>
      <c r="H262" s="22">
        <f t="shared" si="30"/>
        <v>1.0078125</v>
      </c>
      <c r="I262" s="23">
        <f t="shared" si="31"/>
        <v>1.0116279069767442</v>
      </c>
      <c r="J262" s="23">
        <f t="shared" si="31"/>
        <v>1.0689655172413792</v>
      </c>
      <c r="K262" s="23">
        <f t="shared" si="31"/>
        <v>0.9175627240143369</v>
      </c>
      <c r="L262" s="53">
        <f aca="true" t="shared" si="32" ref="L262:L292">AVERAGE(H262:K262)</f>
        <v>1.001492162058115</v>
      </c>
      <c r="M262"/>
      <c r="O262" s="20" t="s">
        <v>251</v>
      </c>
      <c r="P262" s="19">
        <f>AVERAGE(J261:J290)</f>
        <v>1.0655897072298948</v>
      </c>
    </row>
    <row r="263" spans="1:13" ht="12.75">
      <c r="A263" s="4">
        <v>327</v>
      </c>
      <c r="B263" s="26" t="s">
        <v>182</v>
      </c>
      <c r="C263" s="6">
        <v>134</v>
      </c>
      <c r="D263" s="6">
        <v>143</v>
      </c>
      <c r="E263" s="8">
        <v>148</v>
      </c>
      <c r="F263" s="8">
        <v>157</v>
      </c>
      <c r="G263" s="76">
        <v>165</v>
      </c>
      <c r="H263" s="22">
        <f t="shared" si="30"/>
        <v>1.0671641791044777</v>
      </c>
      <c r="I263" s="23">
        <f t="shared" si="31"/>
        <v>1.034965034965035</v>
      </c>
      <c r="J263" s="23">
        <f t="shared" si="31"/>
        <v>1.0608108108108107</v>
      </c>
      <c r="K263" s="23">
        <f t="shared" si="31"/>
        <v>1.0509554140127388</v>
      </c>
      <c r="L263" s="53">
        <f t="shared" si="32"/>
        <v>1.0534738597232656</v>
      </c>
      <c r="M263"/>
    </row>
    <row r="264" spans="1:17" ht="12.75">
      <c r="A264" s="4">
        <v>358</v>
      </c>
      <c r="B264" s="26" t="s">
        <v>199</v>
      </c>
      <c r="C264" s="6">
        <v>848</v>
      </c>
      <c r="D264" s="6">
        <v>978</v>
      </c>
      <c r="E264" s="8">
        <v>1029</v>
      </c>
      <c r="F264" s="8">
        <v>1095</v>
      </c>
      <c r="G264" s="76">
        <v>1164</v>
      </c>
      <c r="H264" s="22">
        <f t="shared" si="30"/>
        <v>1.153301886792453</v>
      </c>
      <c r="I264" s="23">
        <f t="shared" si="31"/>
        <v>1.0521472392638036</v>
      </c>
      <c r="J264" s="23">
        <f t="shared" si="31"/>
        <v>1.064139941690962</v>
      </c>
      <c r="K264" s="23">
        <f t="shared" si="31"/>
        <v>1.063013698630137</v>
      </c>
      <c r="L264" s="53">
        <f t="shared" si="32"/>
        <v>1.083150691594339</v>
      </c>
      <c r="M264"/>
      <c r="N264" s="18" t="s">
        <v>6</v>
      </c>
      <c r="P264" s="12"/>
      <c r="Q264" s="12"/>
    </row>
    <row r="265" spans="1:19" ht="12.75">
      <c r="A265" s="4">
        <v>359</v>
      </c>
      <c r="B265" s="26" t="s">
        <v>200</v>
      </c>
      <c r="C265" s="6">
        <v>676</v>
      </c>
      <c r="D265" s="6">
        <v>679</v>
      </c>
      <c r="E265" s="8">
        <v>766</v>
      </c>
      <c r="F265" s="8">
        <v>827</v>
      </c>
      <c r="G265" s="76">
        <v>837</v>
      </c>
      <c r="H265" s="22">
        <f t="shared" si="30"/>
        <v>1.0044378698224852</v>
      </c>
      <c r="I265" s="23">
        <f t="shared" si="31"/>
        <v>1.1281296023564065</v>
      </c>
      <c r="J265" s="23">
        <f t="shared" si="31"/>
        <v>1.0796344647519582</v>
      </c>
      <c r="K265" s="23">
        <f t="shared" si="31"/>
        <v>1.0120918984280531</v>
      </c>
      <c r="L265" s="53">
        <f t="shared" si="32"/>
        <v>1.0560734588397258</v>
      </c>
      <c r="M265"/>
      <c r="O265" s="18" t="s">
        <v>2</v>
      </c>
      <c r="P265" s="56">
        <f>MAX(H261:H290)</f>
        <v>1.1768292682926829</v>
      </c>
      <c r="Q265" s="11" t="s">
        <v>0</v>
      </c>
      <c r="R265" s="11">
        <v>399</v>
      </c>
      <c r="S265" s="28" t="s">
        <v>223</v>
      </c>
    </row>
    <row r="266" spans="1:19" ht="12.75">
      <c r="A266" s="4">
        <v>362</v>
      </c>
      <c r="B266" s="26" t="s">
        <v>201</v>
      </c>
      <c r="C266" s="6">
        <v>2291</v>
      </c>
      <c r="D266" s="6">
        <v>2472</v>
      </c>
      <c r="E266" s="8">
        <v>2565</v>
      </c>
      <c r="F266" s="8">
        <v>2725</v>
      </c>
      <c r="G266" s="76">
        <v>2805</v>
      </c>
      <c r="H266" s="22">
        <f t="shared" si="30"/>
        <v>1.07900480139677</v>
      </c>
      <c r="I266" s="23">
        <f t="shared" si="31"/>
        <v>1.037621359223301</v>
      </c>
      <c r="J266" s="23">
        <f t="shared" si="31"/>
        <v>1.0623781676413255</v>
      </c>
      <c r="K266" s="23">
        <f t="shared" si="31"/>
        <v>1.0293577981651376</v>
      </c>
      <c r="L266" s="53">
        <f t="shared" si="32"/>
        <v>1.0520905316066336</v>
      </c>
      <c r="M266"/>
      <c r="O266" s="20" t="s">
        <v>3</v>
      </c>
      <c r="P266" s="56">
        <f>MAX(I261:I290)</f>
        <v>1.1281296023564065</v>
      </c>
      <c r="Q266" s="11" t="s">
        <v>0</v>
      </c>
      <c r="R266" s="11">
        <v>359</v>
      </c>
      <c r="S266" s="28" t="s">
        <v>200</v>
      </c>
    </row>
    <row r="267" spans="1:19" ht="12.75">
      <c r="A267" s="4">
        <v>363</v>
      </c>
      <c r="B267" s="26" t="s">
        <v>202</v>
      </c>
      <c r="C267" s="6">
        <v>345</v>
      </c>
      <c r="D267" s="6">
        <v>366</v>
      </c>
      <c r="E267" s="8">
        <v>394</v>
      </c>
      <c r="F267" s="8">
        <v>428</v>
      </c>
      <c r="G267" s="76">
        <v>462</v>
      </c>
      <c r="H267" s="22">
        <f t="shared" si="30"/>
        <v>1.0608695652173914</v>
      </c>
      <c r="I267" s="23">
        <f t="shared" si="31"/>
        <v>1.0765027322404372</v>
      </c>
      <c r="J267" s="23">
        <f t="shared" si="31"/>
        <v>1.0862944162436547</v>
      </c>
      <c r="K267" s="23">
        <f t="shared" si="31"/>
        <v>1.0794392523364487</v>
      </c>
      <c r="L267" s="53">
        <f t="shared" si="32"/>
        <v>1.075776491509483</v>
      </c>
      <c r="M267"/>
      <c r="O267" s="20" t="s">
        <v>251</v>
      </c>
      <c r="P267" s="56">
        <f>MAX(J261:J290)</f>
        <v>1.119106699751861</v>
      </c>
      <c r="Q267" s="11" t="s">
        <v>0</v>
      </c>
      <c r="R267" s="11">
        <v>385</v>
      </c>
      <c r="S267" s="28" t="s">
        <v>215</v>
      </c>
    </row>
    <row r="268" spans="1:17" ht="12.75">
      <c r="A268" s="4">
        <v>364</v>
      </c>
      <c r="B268" s="26" t="s">
        <v>203</v>
      </c>
      <c r="C268" s="6">
        <v>1074</v>
      </c>
      <c r="D268" s="6">
        <v>1170</v>
      </c>
      <c r="E268" s="8">
        <v>1256</v>
      </c>
      <c r="F268" s="8">
        <v>1362</v>
      </c>
      <c r="G268" s="76">
        <v>1415</v>
      </c>
      <c r="H268" s="22">
        <f t="shared" si="30"/>
        <v>1.089385474860335</v>
      </c>
      <c r="I268" s="23">
        <f t="shared" si="31"/>
        <v>1.0735042735042735</v>
      </c>
      <c r="J268" s="23">
        <f t="shared" si="31"/>
        <v>1.0843949044585988</v>
      </c>
      <c r="K268" s="23">
        <f t="shared" si="31"/>
        <v>1.038913362701909</v>
      </c>
      <c r="L268" s="53">
        <f t="shared" si="32"/>
        <v>1.071549503881279</v>
      </c>
      <c r="M268"/>
      <c r="P268" s="12"/>
      <c r="Q268" s="12"/>
    </row>
    <row r="269" spans="1:17" ht="12.75">
      <c r="A269" s="4">
        <v>367</v>
      </c>
      <c r="B269" s="26" t="s">
        <v>204</v>
      </c>
      <c r="C269" s="6">
        <v>751</v>
      </c>
      <c r="D269" s="6">
        <v>813</v>
      </c>
      <c r="E269" s="8">
        <v>911</v>
      </c>
      <c r="F269" s="8">
        <v>987</v>
      </c>
      <c r="G269" s="76">
        <v>1062</v>
      </c>
      <c r="H269" s="22">
        <f t="shared" si="30"/>
        <v>1.0825565912117177</v>
      </c>
      <c r="I269" s="23">
        <f t="shared" si="31"/>
        <v>1.120541205412054</v>
      </c>
      <c r="J269" s="23">
        <f t="shared" si="31"/>
        <v>1.0834248079034028</v>
      </c>
      <c r="K269" s="23">
        <f t="shared" si="31"/>
        <v>1.0759878419452888</v>
      </c>
      <c r="L269" s="53">
        <f t="shared" si="32"/>
        <v>1.090627611618116</v>
      </c>
      <c r="M269"/>
      <c r="N269" s="18" t="s">
        <v>7</v>
      </c>
      <c r="P269" s="12"/>
      <c r="Q269" s="12"/>
    </row>
    <row r="270" spans="1:19" ht="12.75">
      <c r="A270" s="4">
        <v>368</v>
      </c>
      <c r="B270" s="26" t="s">
        <v>205</v>
      </c>
      <c r="C270" s="6">
        <v>362</v>
      </c>
      <c r="D270" s="6">
        <v>377</v>
      </c>
      <c r="E270" s="8">
        <v>413</v>
      </c>
      <c r="F270" s="8">
        <v>434</v>
      </c>
      <c r="G270" s="76">
        <v>453</v>
      </c>
      <c r="H270" s="22">
        <f t="shared" si="30"/>
        <v>1.0414364640883977</v>
      </c>
      <c r="I270" s="23">
        <f t="shared" si="31"/>
        <v>1.0954907161803713</v>
      </c>
      <c r="J270" s="23">
        <f t="shared" si="31"/>
        <v>1.0508474576271187</v>
      </c>
      <c r="K270" s="23">
        <f t="shared" si="31"/>
        <v>1.043778801843318</v>
      </c>
      <c r="L270" s="53">
        <f t="shared" si="32"/>
        <v>1.0578883599348012</v>
      </c>
      <c r="M270"/>
      <c r="O270" s="18" t="s">
        <v>2</v>
      </c>
      <c r="P270" s="56">
        <f>MIN(H261:H290)</f>
        <v>1.0044378698224852</v>
      </c>
      <c r="Q270" s="11" t="s">
        <v>0</v>
      </c>
      <c r="R270" s="11">
        <v>359</v>
      </c>
      <c r="S270" s="28" t="s">
        <v>200</v>
      </c>
    </row>
    <row r="271" spans="1:19" ht="12.75">
      <c r="A271" s="4">
        <v>369</v>
      </c>
      <c r="B271" s="26" t="s">
        <v>243</v>
      </c>
      <c r="C271" s="6">
        <v>527</v>
      </c>
      <c r="D271" s="6">
        <v>554</v>
      </c>
      <c r="E271" s="8">
        <v>567</v>
      </c>
      <c r="F271" s="8">
        <v>602</v>
      </c>
      <c r="G271" s="76">
        <v>640</v>
      </c>
      <c r="H271" s="22">
        <f t="shared" si="30"/>
        <v>1.0512333965844403</v>
      </c>
      <c r="I271" s="23">
        <f t="shared" si="31"/>
        <v>1.023465703971119</v>
      </c>
      <c r="J271" s="23">
        <f t="shared" si="31"/>
        <v>1.0617283950617284</v>
      </c>
      <c r="K271" s="23">
        <f t="shared" si="31"/>
        <v>1.06312292358804</v>
      </c>
      <c r="L271" s="53">
        <f t="shared" si="32"/>
        <v>1.049887604801332</v>
      </c>
      <c r="M271"/>
      <c r="O271" s="20" t="s">
        <v>3</v>
      </c>
      <c r="P271" s="56">
        <f>MIN(I261:I290)</f>
        <v>0.9965606190885641</v>
      </c>
      <c r="Q271" s="11" t="s">
        <v>0</v>
      </c>
      <c r="R271" s="11">
        <v>374</v>
      </c>
      <c r="S271" s="28" t="s">
        <v>208</v>
      </c>
    </row>
    <row r="272" spans="1:19" ht="12.75">
      <c r="A272" s="4">
        <v>370</v>
      </c>
      <c r="B272" s="26" t="s">
        <v>206</v>
      </c>
      <c r="C272" s="6">
        <v>1079</v>
      </c>
      <c r="D272" s="6">
        <v>1145</v>
      </c>
      <c r="E272" s="8">
        <v>1162</v>
      </c>
      <c r="F272" s="8">
        <v>1196</v>
      </c>
      <c r="G272" s="76">
        <v>1236</v>
      </c>
      <c r="H272" s="22">
        <f t="shared" si="30"/>
        <v>1.061167747914736</v>
      </c>
      <c r="I272" s="23">
        <f t="shared" si="31"/>
        <v>1.0148471615720525</v>
      </c>
      <c r="J272" s="23">
        <f t="shared" si="31"/>
        <v>1.0292598967297764</v>
      </c>
      <c r="K272" s="23">
        <f t="shared" si="31"/>
        <v>1.0334448160535117</v>
      </c>
      <c r="L272" s="53">
        <f t="shared" si="32"/>
        <v>1.034679905567519</v>
      </c>
      <c r="M272"/>
      <c r="O272" s="20" t="s">
        <v>251</v>
      </c>
      <c r="P272" s="56">
        <f>MIN(J261:J290)</f>
        <v>1.028677150786309</v>
      </c>
      <c r="Q272" s="11" t="s">
        <v>0</v>
      </c>
      <c r="R272" s="11">
        <v>370</v>
      </c>
      <c r="S272" s="28" t="s">
        <v>206</v>
      </c>
    </row>
    <row r="273" spans="1:13" ht="12.75">
      <c r="A273" s="4">
        <v>371</v>
      </c>
      <c r="B273" s="26" t="s">
        <v>207</v>
      </c>
      <c r="C273" s="6">
        <v>418</v>
      </c>
      <c r="D273" s="6">
        <v>431</v>
      </c>
      <c r="E273" s="8">
        <v>456</v>
      </c>
      <c r="F273" s="8">
        <v>484</v>
      </c>
      <c r="G273" s="76">
        <v>501</v>
      </c>
      <c r="H273" s="22">
        <f t="shared" si="30"/>
        <v>1.0311004784688995</v>
      </c>
      <c r="I273" s="23">
        <f t="shared" si="31"/>
        <v>1.0580046403712298</v>
      </c>
      <c r="J273" s="23">
        <f t="shared" si="31"/>
        <v>1.0614035087719298</v>
      </c>
      <c r="K273" s="23">
        <f t="shared" si="31"/>
        <v>1.0351239669421488</v>
      </c>
      <c r="L273" s="53">
        <f t="shared" si="32"/>
        <v>1.046408148638552</v>
      </c>
      <c r="M273"/>
    </row>
    <row r="274" spans="1:13" ht="12.75">
      <c r="A274" s="4">
        <v>374</v>
      </c>
      <c r="B274" s="26" t="s">
        <v>208</v>
      </c>
      <c r="C274" s="6">
        <v>1054</v>
      </c>
      <c r="D274" s="6">
        <v>1163</v>
      </c>
      <c r="E274" s="8">
        <v>1159</v>
      </c>
      <c r="F274" s="8">
        <v>1221</v>
      </c>
      <c r="G274" s="76">
        <v>1270</v>
      </c>
      <c r="H274" s="22">
        <f t="shared" si="30"/>
        <v>1.103415559772296</v>
      </c>
      <c r="I274" s="23">
        <f t="shared" si="31"/>
        <v>0.9965606190885641</v>
      </c>
      <c r="J274" s="23">
        <f t="shared" si="31"/>
        <v>1.0534943917169974</v>
      </c>
      <c r="K274" s="23">
        <f t="shared" si="31"/>
        <v>1.0401310401310402</v>
      </c>
      <c r="L274" s="53">
        <f t="shared" si="32"/>
        <v>1.0484004026772245</v>
      </c>
      <c r="M274"/>
    </row>
    <row r="275" spans="1:13" ht="12.75">
      <c r="A275" s="4">
        <v>375</v>
      </c>
      <c r="B275" s="26" t="s">
        <v>209</v>
      </c>
      <c r="C275" s="6">
        <v>534</v>
      </c>
      <c r="D275" s="6">
        <v>590</v>
      </c>
      <c r="E275" s="8">
        <v>630</v>
      </c>
      <c r="F275" s="8">
        <v>702</v>
      </c>
      <c r="G275" s="76">
        <v>730</v>
      </c>
      <c r="H275" s="22">
        <f t="shared" si="30"/>
        <v>1.104868913857678</v>
      </c>
      <c r="I275" s="23">
        <f t="shared" si="31"/>
        <v>1.0677966101694916</v>
      </c>
      <c r="J275" s="23">
        <f t="shared" si="31"/>
        <v>1.1142857142857143</v>
      </c>
      <c r="K275" s="23">
        <f t="shared" si="31"/>
        <v>1.03988603988604</v>
      </c>
      <c r="L275" s="53">
        <f t="shared" si="32"/>
        <v>1.081709319549731</v>
      </c>
      <c r="M275"/>
    </row>
    <row r="276" spans="1:13" ht="12.75">
      <c r="A276" s="4">
        <v>376</v>
      </c>
      <c r="B276" s="26" t="s">
        <v>210</v>
      </c>
      <c r="C276" s="6">
        <v>941</v>
      </c>
      <c r="D276" s="6">
        <v>1003</v>
      </c>
      <c r="E276" s="8">
        <v>1081</v>
      </c>
      <c r="F276" s="8">
        <v>1112</v>
      </c>
      <c r="G276" s="76">
        <v>1155</v>
      </c>
      <c r="H276" s="22">
        <f t="shared" si="30"/>
        <v>1.0658873538788523</v>
      </c>
      <c r="I276" s="23">
        <f t="shared" si="31"/>
        <v>1.077766699900299</v>
      </c>
      <c r="J276" s="23">
        <f t="shared" si="31"/>
        <v>1.028677150786309</v>
      </c>
      <c r="K276" s="23">
        <f t="shared" si="31"/>
        <v>1.0386690647482015</v>
      </c>
      <c r="L276" s="53">
        <f t="shared" si="32"/>
        <v>1.0527500673284154</v>
      </c>
      <c r="M276"/>
    </row>
    <row r="277" spans="1:13" ht="12.75">
      <c r="A277" s="4">
        <v>379</v>
      </c>
      <c r="B277" s="26" t="s">
        <v>211</v>
      </c>
      <c r="C277" s="6">
        <v>3792</v>
      </c>
      <c r="D277" s="6">
        <v>4035</v>
      </c>
      <c r="E277" s="8">
        <v>4195</v>
      </c>
      <c r="F277" s="8">
        <v>4531</v>
      </c>
      <c r="G277" s="76">
        <v>4785</v>
      </c>
      <c r="H277" s="22">
        <f t="shared" si="30"/>
        <v>1.0640822784810127</v>
      </c>
      <c r="I277" s="23">
        <f t="shared" si="31"/>
        <v>1.0396530359355638</v>
      </c>
      <c r="J277" s="23">
        <f t="shared" si="31"/>
        <v>1.0800953516090583</v>
      </c>
      <c r="K277" s="23">
        <f t="shared" si="31"/>
        <v>1.056058265283602</v>
      </c>
      <c r="L277" s="53">
        <f t="shared" si="32"/>
        <v>1.0599722328273091</v>
      </c>
      <c r="M277"/>
    </row>
    <row r="278" spans="1:13" ht="12.75">
      <c r="A278" s="4">
        <v>380</v>
      </c>
      <c r="B278" s="26" t="s">
        <v>212</v>
      </c>
      <c r="C278" s="6">
        <v>517</v>
      </c>
      <c r="D278" s="6">
        <v>535</v>
      </c>
      <c r="E278" s="8">
        <v>548</v>
      </c>
      <c r="F278" s="8">
        <v>577</v>
      </c>
      <c r="G278" s="76">
        <v>600</v>
      </c>
      <c r="H278" s="22">
        <f t="shared" si="30"/>
        <v>1.0348162475822051</v>
      </c>
      <c r="I278" s="23">
        <f t="shared" si="31"/>
        <v>1.0242990654205608</v>
      </c>
      <c r="J278" s="23">
        <f t="shared" si="31"/>
        <v>1.052919708029197</v>
      </c>
      <c r="K278" s="23">
        <f t="shared" si="31"/>
        <v>1.0398613518197575</v>
      </c>
      <c r="L278" s="53">
        <f t="shared" si="32"/>
        <v>1.0379740932129302</v>
      </c>
      <c r="M278"/>
    </row>
    <row r="279" spans="1:13" ht="12.75">
      <c r="A279" s="4">
        <v>381</v>
      </c>
      <c r="B279" s="26" t="s">
        <v>213</v>
      </c>
      <c r="C279" s="6">
        <v>364</v>
      </c>
      <c r="D279" s="6">
        <v>379</v>
      </c>
      <c r="E279" s="8">
        <v>389</v>
      </c>
      <c r="F279" s="8">
        <v>429</v>
      </c>
      <c r="G279" s="76">
        <v>463</v>
      </c>
      <c r="H279" s="22">
        <f t="shared" si="30"/>
        <v>1.0412087912087913</v>
      </c>
      <c r="I279" s="23">
        <f t="shared" si="31"/>
        <v>1.0263852242744063</v>
      </c>
      <c r="J279" s="23">
        <f t="shared" si="31"/>
        <v>1.1028277634961439</v>
      </c>
      <c r="K279" s="23">
        <f t="shared" si="31"/>
        <v>1.0792540792540792</v>
      </c>
      <c r="L279" s="53">
        <f t="shared" si="32"/>
        <v>1.0624189645583553</v>
      </c>
      <c r="M279"/>
    </row>
    <row r="280" spans="1:13" ht="12.75">
      <c r="A280" s="4">
        <v>384</v>
      </c>
      <c r="B280" s="26" t="s">
        <v>214</v>
      </c>
      <c r="C280" s="6">
        <v>2381</v>
      </c>
      <c r="D280" s="6">
        <v>2563</v>
      </c>
      <c r="E280" s="8">
        <v>2744</v>
      </c>
      <c r="F280" s="8">
        <v>2995</v>
      </c>
      <c r="G280" s="76">
        <v>3075</v>
      </c>
      <c r="H280" s="22">
        <f t="shared" si="30"/>
        <v>1.0764384712305755</v>
      </c>
      <c r="I280" s="23">
        <f t="shared" si="31"/>
        <v>1.0706203667577059</v>
      </c>
      <c r="J280" s="23">
        <f t="shared" si="31"/>
        <v>1.091472303206997</v>
      </c>
      <c r="K280" s="23">
        <f t="shared" si="31"/>
        <v>1.026711185308848</v>
      </c>
      <c r="L280" s="53">
        <f t="shared" si="32"/>
        <v>1.0663105816260317</v>
      </c>
      <c r="M280"/>
    </row>
    <row r="281" spans="1:13" ht="12.75">
      <c r="A281" s="4">
        <v>385</v>
      </c>
      <c r="B281" s="26" t="s">
        <v>215</v>
      </c>
      <c r="C281" s="6">
        <v>328</v>
      </c>
      <c r="D281" s="6">
        <v>386</v>
      </c>
      <c r="E281" s="8">
        <v>403</v>
      </c>
      <c r="F281" s="8">
        <v>451</v>
      </c>
      <c r="G281" s="76">
        <v>490</v>
      </c>
      <c r="H281" s="22">
        <f t="shared" si="30"/>
        <v>1.1768292682926829</v>
      </c>
      <c r="I281" s="23">
        <f t="shared" si="31"/>
        <v>1.044041450777202</v>
      </c>
      <c r="J281" s="23">
        <f t="shared" si="31"/>
        <v>1.119106699751861</v>
      </c>
      <c r="K281" s="23">
        <f t="shared" si="31"/>
        <v>1.0864745011086474</v>
      </c>
      <c r="L281" s="53">
        <f t="shared" si="32"/>
        <v>1.1066129799825983</v>
      </c>
      <c r="M281"/>
    </row>
    <row r="282" spans="1:13" ht="12.75">
      <c r="A282" s="4">
        <v>388</v>
      </c>
      <c r="B282" s="26" t="s">
        <v>216</v>
      </c>
      <c r="C282" s="6">
        <v>3968</v>
      </c>
      <c r="D282" s="6">
        <v>4226</v>
      </c>
      <c r="E282" s="8">
        <v>4484</v>
      </c>
      <c r="F282" s="8">
        <v>4620</v>
      </c>
      <c r="G282" s="76">
        <v>4866</v>
      </c>
      <c r="H282" s="22">
        <f t="shared" si="30"/>
        <v>1.0650201612903225</v>
      </c>
      <c r="I282" s="23">
        <f t="shared" si="31"/>
        <v>1.061050638902035</v>
      </c>
      <c r="J282" s="23">
        <f t="shared" si="31"/>
        <v>1.0303300624442462</v>
      </c>
      <c r="K282" s="23">
        <f t="shared" si="31"/>
        <v>1.0532467532467533</v>
      </c>
      <c r="L282" s="53">
        <f t="shared" si="32"/>
        <v>1.0524119039708393</v>
      </c>
      <c r="M282"/>
    </row>
    <row r="283" spans="1:13" ht="12.75">
      <c r="A283" s="4">
        <v>389</v>
      </c>
      <c r="B283" s="26" t="s">
        <v>217</v>
      </c>
      <c r="C283" s="6">
        <v>2092</v>
      </c>
      <c r="D283" s="6">
        <v>2388</v>
      </c>
      <c r="E283" s="8">
        <v>2557</v>
      </c>
      <c r="F283" s="8">
        <v>2680</v>
      </c>
      <c r="G283" s="76">
        <v>2784</v>
      </c>
      <c r="H283" s="22">
        <f t="shared" si="30"/>
        <v>1.1414913957934991</v>
      </c>
      <c r="I283" s="23">
        <f t="shared" si="31"/>
        <v>1.0707705192629815</v>
      </c>
      <c r="J283" s="23">
        <f t="shared" si="31"/>
        <v>1.0481032459913961</v>
      </c>
      <c r="K283" s="23">
        <f t="shared" si="31"/>
        <v>1.0388059701492538</v>
      </c>
      <c r="L283" s="53">
        <f t="shared" si="32"/>
        <v>1.0747927827992827</v>
      </c>
      <c r="M283"/>
    </row>
    <row r="284" spans="1:13" ht="12.75">
      <c r="A284" s="4">
        <v>390</v>
      </c>
      <c r="B284" s="26" t="s">
        <v>218</v>
      </c>
      <c r="C284" s="6">
        <v>2621</v>
      </c>
      <c r="D284" s="6">
        <v>2793</v>
      </c>
      <c r="E284" s="8">
        <v>2915</v>
      </c>
      <c r="F284" s="8">
        <v>3046</v>
      </c>
      <c r="G284" s="76">
        <v>3199</v>
      </c>
      <c r="H284" s="22">
        <f t="shared" si="30"/>
        <v>1.0656238077069822</v>
      </c>
      <c r="I284" s="23">
        <f t="shared" si="31"/>
        <v>1.0436806301467956</v>
      </c>
      <c r="J284" s="23">
        <f t="shared" si="31"/>
        <v>1.0449399656946827</v>
      </c>
      <c r="K284" s="23">
        <f t="shared" si="31"/>
        <v>1.0502298095863427</v>
      </c>
      <c r="L284" s="53">
        <f t="shared" si="32"/>
        <v>1.0511185532837009</v>
      </c>
      <c r="M284"/>
    </row>
    <row r="285" spans="1:13" ht="12.75">
      <c r="A285" s="4">
        <v>393</v>
      </c>
      <c r="B285" s="26" t="s">
        <v>219</v>
      </c>
      <c r="C285" s="6">
        <v>1382</v>
      </c>
      <c r="D285" s="6">
        <v>1600</v>
      </c>
      <c r="E285" s="8">
        <v>1742</v>
      </c>
      <c r="F285" s="8">
        <v>1820</v>
      </c>
      <c r="G285" s="76">
        <v>1892</v>
      </c>
      <c r="H285" s="22">
        <f t="shared" si="30"/>
        <v>1.1577424023154848</v>
      </c>
      <c r="I285" s="23">
        <f t="shared" si="31"/>
        <v>1.08875</v>
      </c>
      <c r="J285" s="23">
        <f t="shared" si="31"/>
        <v>1.044776119402985</v>
      </c>
      <c r="K285" s="23">
        <f t="shared" si="31"/>
        <v>1.0395604395604396</v>
      </c>
      <c r="L285" s="53">
        <f t="shared" si="32"/>
        <v>1.0827072403197273</v>
      </c>
      <c r="M285"/>
    </row>
    <row r="286" spans="1:13" ht="12.75">
      <c r="A286" s="4">
        <v>394</v>
      </c>
      <c r="B286" s="26" t="s">
        <v>220</v>
      </c>
      <c r="C286" s="6">
        <v>802</v>
      </c>
      <c r="D286" s="6">
        <v>855</v>
      </c>
      <c r="E286" s="8">
        <v>913</v>
      </c>
      <c r="F286" s="8">
        <v>969</v>
      </c>
      <c r="G286" s="76">
        <v>994</v>
      </c>
      <c r="H286" s="22">
        <f t="shared" si="30"/>
        <v>1.0660847880299251</v>
      </c>
      <c r="I286" s="23">
        <f t="shared" si="31"/>
        <v>1.0678362573099416</v>
      </c>
      <c r="J286" s="23">
        <f t="shared" si="31"/>
        <v>1.0613362541073383</v>
      </c>
      <c r="K286" s="23">
        <f t="shared" si="31"/>
        <v>1.0257997936016512</v>
      </c>
      <c r="L286" s="53">
        <f t="shared" si="32"/>
        <v>1.0552642732622142</v>
      </c>
      <c r="M286"/>
    </row>
    <row r="287" spans="1:12" ht="12.75">
      <c r="A287" s="4">
        <v>395</v>
      </c>
      <c r="B287" s="26" t="s">
        <v>221</v>
      </c>
      <c r="C287" s="6">
        <v>158</v>
      </c>
      <c r="D287" s="6">
        <v>168</v>
      </c>
      <c r="E287" s="8">
        <v>174</v>
      </c>
      <c r="F287" s="8">
        <v>182</v>
      </c>
      <c r="G287" s="76">
        <v>182</v>
      </c>
      <c r="H287" s="22">
        <f t="shared" si="30"/>
        <v>1.0632911392405062</v>
      </c>
      <c r="I287" s="23">
        <f t="shared" si="31"/>
        <v>1.0357142857142858</v>
      </c>
      <c r="J287" s="23">
        <f t="shared" si="31"/>
        <v>1.0459770114942528</v>
      </c>
      <c r="K287" s="23">
        <f t="shared" si="31"/>
        <v>1</v>
      </c>
      <c r="L287" s="53">
        <f t="shared" si="32"/>
        <v>1.0362456091122612</v>
      </c>
    </row>
    <row r="288" spans="1:12" ht="12.75">
      <c r="A288" s="4">
        <v>398</v>
      </c>
      <c r="B288" s="26" t="s">
        <v>222</v>
      </c>
      <c r="C288" s="6">
        <v>1225</v>
      </c>
      <c r="D288" s="6">
        <v>1319</v>
      </c>
      <c r="E288" s="8">
        <v>1370</v>
      </c>
      <c r="F288" s="8">
        <v>1487</v>
      </c>
      <c r="G288" s="76">
        <v>1557</v>
      </c>
      <c r="H288" s="22">
        <f t="shared" si="30"/>
        <v>1.076734693877551</v>
      </c>
      <c r="I288" s="23">
        <f t="shared" si="31"/>
        <v>1.0386656557998484</v>
      </c>
      <c r="J288" s="23">
        <f t="shared" si="31"/>
        <v>1.0854014598540147</v>
      </c>
      <c r="K288" s="23">
        <f t="shared" si="31"/>
        <v>1.047074646940148</v>
      </c>
      <c r="L288" s="53">
        <f t="shared" si="32"/>
        <v>1.0619691141178904</v>
      </c>
    </row>
    <row r="289" spans="1:13" ht="12.75">
      <c r="A289" s="4">
        <v>399</v>
      </c>
      <c r="B289" s="26" t="s">
        <v>223</v>
      </c>
      <c r="C289" s="6">
        <v>811</v>
      </c>
      <c r="D289" s="6">
        <v>954</v>
      </c>
      <c r="E289" s="8">
        <v>995</v>
      </c>
      <c r="F289" s="8">
        <v>1036</v>
      </c>
      <c r="G289" s="76">
        <v>1058</v>
      </c>
      <c r="H289" s="22">
        <f t="shared" si="30"/>
        <v>1.1763255240443897</v>
      </c>
      <c r="I289" s="23">
        <f t="shared" si="31"/>
        <v>1.0429769392033543</v>
      </c>
      <c r="J289" s="23">
        <f t="shared" si="31"/>
        <v>1.0412060301507537</v>
      </c>
      <c r="K289" s="23">
        <f t="shared" si="31"/>
        <v>1.0212355212355213</v>
      </c>
      <c r="L289" s="53">
        <f t="shared" si="32"/>
        <v>1.0704360036585048</v>
      </c>
      <c r="M289"/>
    </row>
    <row r="290" spans="1:13" ht="13.5" thickBot="1">
      <c r="A290" s="4">
        <v>400</v>
      </c>
      <c r="B290" s="26" t="s">
        <v>224</v>
      </c>
      <c r="C290" s="6">
        <v>709</v>
      </c>
      <c r="D290" s="6">
        <v>785</v>
      </c>
      <c r="E290" s="8">
        <v>820</v>
      </c>
      <c r="F290" s="8">
        <v>871</v>
      </c>
      <c r="G290" s="76">
        <v>915</v>
      </c>
      <c r="H290" s="22">
        <f t="shared" si="30"/>
        <v>1.1071932299012694</v>
      </c>
      <c r="I290" s="23">
        <f t="shared" si="31"/>
        <v>1.0445859872611465</v>
      </c>
      <c r="J290" s="23">
        <f t="shared" si="31"/>
        <v>1.0621951219512196</v>
      </c>
      <c r="K290" s="23">
        <f t="shared" si="31"/>
        <v>1.0505166475315728</v>
      </c>
      <c r="L290" s="53">
        <f t="shared" si="32"/>
        <v>1.0661227466613021</v>
      </c>
      <c r="M290"/>
    </row>
    <row r="291" spans="1:13" ht="12.75">
      <c r="A291" s="40"/>
      <c r="B291" s="35"/>
      <c r="C291" s="37"/>
      <c r="D291" s="37"/>
      <c r="E291" s="38"/>
      <c r="F291" s="38"/>
      <c r="G291" s="38"/>
      <c r="H291" s="44"/>
      <c r="I291" s="45"/>
      <c r="J291" s="71"/>
      <c r="K291" s="44"/>
      <c r="L291" s="54"/>
      <c r="M291"/>
    </row>
    <row r="292" spans="1:13" ht="12.75">
      <c r="A292" s="41"/>
      <c r="B292" s="26" t="s">
        <v>242</v>
      </c>
      <c r="C292" s="6">
        <f>SUM(C261:C290)</f>
        <v>34216</v>
      </c>
      <c r="D292" s="6">
        <f>SUM(D261:D290)</f>
        <v>37029</v>
      </c>
      <c r="E292" s="6">
        <f>SUM(E261:E290)</f>
        <v>39054</v>
      </c>
      <c r="F292" s="6">
        <f>SUM(F261:F290)</f>
        <v>41447</v>
      </c>
      <c r="G292" s="6">
        <f>SUM(G261:G290)</f>
        <v>43260</v>
      </c>
      <c r="H292" s="22">
        <f>D292/C292</f>
        <v>1.0822129997661913</v>
      </c>
      <c r="I292" s="23">
        <f>E292/D292</f>
        <v>1.05468686705015</v>
      </c>
      <c r="J292" s="69">
        <f>F292/E292</f>
        <v>1.0612741332513955</v>
      </c>
      <c r="K292" s="22">
        <f>G292/F292</f>
        <v>1.0437426110454315</v>
      </c>
      <c r="L292" s="53">
        <f t="shared" si="32"/>
        <v>1.0604791527782922</v>
      </c>
      <c r="M292"/>
    </row>
    <row r="293" spans="1:12" ht="13.5" thickBot="1">
      <c r="A293" s="42"/>
      <c r="B293" s="27"/>
      <c r="C293" s="13"/>
      <c r="D293" s="13"/>
      <c r="E293" s="7"/>
      <c r="F293" s="7"/>
      <c r="G293" s="7"/>
      <c r="H293" s="24"/>
      <c r="I293" s="25"/>
      <c r="J293" s="70"/>
      <c r="K293" s="24"/>
      <c r="L293" s="55"/>
    </row>
    <row r="294" ht="12.75">
      <c r="M294"/>
    </row>
    <row r="295" ht="12.75">
      <c r="M295"/>
    </row>
    <row r="296" ht="12.75">
      <c r="M296"/>
    </row>
    <row r="297" ht="12.75">
      <c r="M297"/>
    </row>
    <row r="298" spans="1:13" ht="18">
      <c r="A298" s="94" t="s">
        <v>248</v>
      </c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/>
    </row>
    <row r="299" spans="1:13" ht="12.75">
      <c r="A299" s="95" t="s">
        <v>5</v>
      </c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/>
    </row>
    <row r="300" spans="1:13" ht="13.5" thickBot="1">
      <c r="A300" s="99" t="s">
        <v>246</v>
      </c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/>
    </row>
    <row r="301" spans="1:16" ht="12.75">
      <c r="A301" s="109"/>
      <c r="B301" s="111"/>
      <c r="C301" s="113" t="s">
        <v>247</v>
      </c>
      <c r="D301" s="90">
        <v>2001</v>
      </c>
      <c r="E301" s="90">
        <v>2002</v>
      </c>
      <c r="F301" s="90" t="s">
        <v>250</v>
      </c>
      <c r="G301" s="90" t="s">
        <v>252</v>
      </c>
      <c r="H301" s="96" t="s">
        <v>1</v>
      </c>
      <c r="I301" s="97"/>
      <c r="J301" s="97"/>
      <c r="K301" s="98"/>
      <c r="L301" s="1" t="s">
        <v>4</v>
      </c>
      <c r="M301"/>
      <c r="N301" s="18" t="s">
        <v>245</v>
      </c>
      <c r="O301" s="18"/>
      <c r="P301" s="18"/>
    </row>
    <row r="302" spans="1:16" ht="13.5" thickBot="1">
      <c r="A302" s="117"/>
      <c r="B302" s="118"/>
      <c r="C302" s="118"/>
      <c r="D302" s="116"/>
      <c r="E302" s="116"/>
      <c r="F302" s="116"/>
      <c r="G302" s="116"/>
      <c r="H302" s="82" t="s">
        <v>2</v>
      </c>
      <c r="I302" s="79" t="s">
        <v>3</v>
      </c>
      <c r="J302" s="79" t="s">
        <v>251</v>
      </c>
      <c r="K302" s="79" t="s">
        <v>253</v>
      </c>
      <c r="L302" s="81" t="s">
        <v>254</v>
      </c>
      <c r="M302"/>
      <c r="N302" s="18"/>
      <c r="O302" s="18" t="s">
        <v>2</v>
      </c>
      <c r="P302" s="19">
        <f>AVERAGE(H261:H290,H199:H251,H163:H189,H127:H153,H92:H117,H66:H82,H27:H56,H6:H17)</f>
        <v>1.0986337772298311</v>
      </c>
    </row>
    <row r="303" spans="1:16" ht="12.75">
      <c r="A303" s="40"/>
      <c r="B303" s="35"/>
      <c r="C303" s="37"/>
      <c r="D303" s="37"/>
      <c r="E303" s="38"/>
      <c r="F303" s="38"/>
      <c r="G303" s="38"/>
      <c r="H303" s="44"/>
      <c r="I303" s="45"/>
      <c r="J303" s="71"/>
      <c r="K303" s="44"/>
      <c r="L303" s="54"/>
      <c r="M303"/>
      <c r="N303" s="18"/>
      <c r="O303" s="20" t="s">
        <v>3</v>
      </c>
      <c r="P303" s="19">
        <f>AVERAGE(I261:I290,I199:I251,I163:I189,I127:I153,I92:I117,I66:I82,I27:I56,I6:I17)</f>
        <v>1.0518411739990172</v>
      </c>
    </row>
    <row r="304" spans="1:16" ht="12.75">
      <c r="A304" s="41"/>
      <c r="B304" s="26" t="s">
        <v>244</v>
      </c>
      <c r="C304" s="6">
        <f>C292+C253+C191+C155+C119+C84+C58+C19</f>
        <v>280399</v>
      </c>
      <c r="D304" s="6">
        <f>D292+D253+D191+D155+D119+D84+D58+D19</f>
        <v>305517</v>
      </c>
      <c r="E304" s="6">
        <f>E292+E253+E191+E155+E119+E84+E58+E19</f>
        <v>321487</v>
      </c>
      <c r="F304" s="6">
        <f>F292+F253+F191+F155+F119+F84+F58+F19</f>
        <v>340818</v>
      </c>
      <c r="G304" s="6">
        <f>G292+G253+G191+G155+G119+G84+G58+G19</f>
        <v>359178</v>
      </c>
      <c r="H304" s="22">
        <f>D304/C304</f>
        <v>1.0895794920809276</v>
      </c>
      <c r="I304" s="23">
        <f>E304/D304</f>
        <v>1.052272050327805</v>
      </c>
      <c r="J304" s="69">
        <f>F304/E304</f>
        <v>1.060129958598637</v>
      </c>
      <c r="K304" s="22">
        <f>G304/F304</f>
        <v>1.053870394169322</v>
      </c>
      <c r="L304" s="53">
        <f>AVERAGE(H304:K304)</f>
        <v>1.063962973794173</v>
      </c>
      <c r="M304"/>
      <c r="O304" s="20" t="s">
        <v>251</v>
      </c>
      <c r="P304" s="19">
        <f>AVERAGE(J261:J290,J199:J251,J163:J189,J127:J153,J92:J117,J66:J82,J27:J56,J6:J17)</f>
        <v>1.0694882043023797</v>
      </c>
    </row>
    <row r="305" spans="1:12" ht="13.5" thickBot="1">
      <c r="A305" s="42"/>
      <c r="B305" s="27"/>
      <c r="C305" s="13"/>
      <c r="D305" s="13"/>
      <c r="E305" s="7"/>
      <c r="F305" s="7"/>
      <c r="G305" s="7"/>
      <c r="H305" s="24"/>
      <c r="I305" s="25"/>
      <c r="J305" s="70"/>
      <c r="K305" s="24"/>
      <c r="L305" s="55"/>
    </row>
    <row r="306" ht="12.75">
      <c r="N306" s="18" t="s">
        <v>6</v>
      </c>
    </row>
    <row r="307" spans="15:19" ht="12.75">
      <c r="O307" s="18" t="s">
        <v>2</v>
      </c>
      <c r="P307" s="19">
        <f>MAX(H261:H290,H199:H251,H163:H189,H127:H153,H92:H117,H66:H82,H27:H56,H6:H17)</f>
        <v>1.3024691358024691</v>
      </c>
      <c r="Q307" s="21" t="s">
        <v>0</v>
      </c>
      <c r="R307" s="11">
        <v>157</v>
      </c>
      <c r="S307" s="28" t="s">
        <v>95</v>
      </c>
    </row>
    <row r="308" spans="15:19" ht="12.75">
      <c r="O308" s="20" t="s">
        <v>3</v>
      </c>
      <c r="P308" s="19">
        <f>MAX(I261:I290,I199:I251,I163:I189,I127:I153,I92:I117,I66:I82,I27:I56,I6:I17)</f>
        <v>1.3112244897959184</v>
      </c>
      <c r="Q308" s="21" t="s">
        <v>0</v>
      </c>
      <c r="R308" s="11">
        <v>202</v>
      </c>
      <c r="S308" s="28" t="s">
        <v>116</v>
      </c>
    </row>
    <row r="309" spans="15:19" ht="12.75">
      <c r="O309" s="20" t="s">
        <v>251</v>
      </c>
      <c r="P309" s="19">
        <f>MAX(J261:J290,J199:J251,J163:J189,J127:J153,J92:J117,J66:J82,J27:J56,J6:J17)</f>
        <v>1.2426900584795322</v>
      </c>
      <c r="Q309" s="21" t="s">
        <v>0</v>
      </c>
      <c r="R309" s="11">
        <v>39</v>
      </c>
      <c r="S309" s="28" t="s">
        <v>32</v>
      </c>
    </row>
    <row r="311" ht="12.75">
      <c r="N311" s="18" t="s">
        <v>7</v>
      </c>
    </row>
    <row r="312" spans="15:19" ht="12.75">
      <c r="O312" s="18" t="s">
        <v>2</v>
      </c>
      <c r="P312" s="19">
        <f>MIN(H261:H290,H199:H251,H163:H189,H127:H153,H92:H117,H66:H82,H27:H56,H6:H17)</f>
        <v>0.9773462783171522</v>
      </c>
      <c r="Q312" s="21" t="s">
        <v>0</v>
      </c>
      <c r="R312" s="11">
        <v>40</v>
      </c>
      <c r="S312" s="28" t="s">
        <v>33</v>
      </c>
    </row>
    <row r="313" spans="15:19" ht="12.75">
      <c r="O313" s="20" t="s">
        <v>3</v>
      </c>
      <c r="P313" s="19">
        <f>MIN(I261:I290,I199:I251,I163:I189,I127:I153,I92:I117,I66:I82,I27:I56,I6:I17)</f>
        <v>0.9006622516556292</v>
      </c>
      <c r="Q313" s="21" t="s">
        <v>0</v>
      </c>
      <c r="R313" s="11">
        <v>40</v>
      </c>
      <c r="S313" s="28" t="s">
        <v>33</v>
      </c>
    </row>
    <row r="314" spans="15:19" ht="12.75">
      <c r="O314" s="20" t="s">
        <v>251</v>
      </c>
      <c r="P314" s="19">
        <f>MIN(J261:J290,J199:J251,J163:J189,J127:J153,J92:J117,J66:J82,J27:J56,J6:J17)</f>
        <v>0.980544747081712</v>
      </c>
      <c r="Q314" s="21" t="s">
        <v>0</v>
      </c>
      <c r="R314" s="11">
        <v>94</v>
      </c>
      <c r="S314" s="28" t="s">
        <v>63</v>
      </c>
    </row>
  </sheetData>
  <mergeCells count="99">
    <mergeCell ref="H259:K259"/>
    <mergeCell ref="H301:K301"/>
    <mergeCell ref="G301:G302"/>
    <mergeCell ref="G259:G260"/>
    <mergeCell ref="A299:L299"/>
    <mergeCell ref="A301:A302"/>
    <mergeCell ref="B301:B302"/>
    <mergeCell ref="C301:C302"/>
    <mergeCell ref="D301:D302"/>
    <mergeCell ref="H197:K197"/>
    <mergeCell ref="G197:G198"/>
    <mergeCell ref="A194:L194"/>
    <mergeCell ref="A195:L195"/>
    <mergeCell ref="A197:A198"/>
    <mergeCell ref="B197:B198"/>
    <mergeCell ref="C197:C198"/>
    <mergeCell ref="D197:D198"/>
    <mergeCell ref="E197:E198"/>
    <mergeCell ref="A196:L196"/>
    <mergeCell ref="F197:F198"/>
    <mergeCell ref="A22:L22"/>
    <mergeCell ref="A23:L23"/>
    <mergeCell ref="A25:A26"/>
    <mergeCell ref="B25:B26"/>
    <mergeCell ref="C25:C26"/>
    <mergeCell ref="D25:D26"/>
    <mergeCell ref="E25:E26"/>
    <mergeCell ref="A24:L24"/>
    <mergeCell ref="F25:F26"/>
    <mergeCell ref="A158:L158"/>
    <mergeCell ref="A122:L122"/>
    <mergeCell ref="A123:L123"/>
    <mergeCell ref="A125:A126"/>
    <mergeCell ref="B125:B126"/>
    <mergeCell ref="C125:C126"/>
    <mergeCell ref="D125:D126"/>
    <mergeCell ref="A124:L124"/>
    <mergeCell ref="F125:F126"/>
    <mergeCell ref="G125:G126"/>
    <mergeCell ref="A159:L159"/>
    <mergeCell ref="A161:A162"/>
    <mergeCell ref="B161:B162"/>
    <mergeCell ref="C161:C162"/>
    <mergeCell ref="D161:D162"/>
    <mergeCell ref="E161:E162"/>
    <mergeCell ref="A160:L160"/>
    <mergeCell ref="F161:F162"/>
    <mergeCell ref="H161:K161"/>
    <mergeCell ref="G161:G162"/>
    <mergeCell ref="A1:L1"/>
    <mergeCell ref="A2:L2"/>
    <mergeCell ref="A4:A5"/>
    <mergeCell ref="C4:C5"/>
    <mergeCell ref="D4:D5"/>
    <mergeCell ref="E4:E5"/>
    <mergeCell ref="B4:B5"/>
    <mergeCell ref="A3:L3"/>
    <mergeCell ref="F4:F5"/>
    <mergeCell ref="G4:G5"/>
    <mergeCell ref="F64:F65"/>
    <mergeCell ref="G25:G26"/>
    <mergeCell ref="H64:K64"/>
    <mergeCell ref="B64:B65"/>
    <mergeCell ref="C64:C65"/>
    <mergeCell ref="D64:D65"/>
    <mergeCell ref="E64:E65"/>
    <mergeCell ref="H25:K25"/>
    <mergeCell ref="A62:L62"/>
    <mergeCell ref="A64:A65"/>
    <mergeCell ref="A89:L89"/>
    <mergeCell ref="F90:F91"/>
    <mergeCell ref="A61:L61"/>
    <mergeCell ref="G64:G65"/>
    <mergeCell ref="H90:K90"/>
    <mergeCell ref="G90:G91"/>
    <mergeCell ref="B90:B91"/>
    <mergeCell ref="C90:C91"/>
    <mergeCell ref="D90:D91"/>
    <mergeCell ref="A63:L63"/>
    <mergeCell ref="E90:E91"/>
    <mergeCell ref="E301:E302"/>
    <mergeCell ref="A300:L300"/>
    <mergeCell ref="F301:F302"/>
    <mergeCell ref="A256:L256"/>
    <mergeCell ref="A257:L257"/>
    <mergeCell ref="A259:A260"/>
    <mergeCell ref="B259:B260"/>
    <mergeCell ref="C259:C260"/>
    <mergeCell ref="D259:D260"/>
    <mergeCell ref="H4:K4"/>
    <mergeCell ref="A298:L298"/>
    <mergeCell ref="E259:E260"/>
    <mergeCell ref="A258:L258"/>
    <mergeCell ref="F259:F260"/>
    <mergeCell ref="A87:L87"/>
    <mergeCell ref="A88:L88"/>
    <mergeCell ref="A90:A91"/>
    <mergeCell ref="H125:K125"/>
    <mergeCell ref="E125:E126"/>
  </mergeCells>
  <printOptions horizontalCentered="1" verticalCentered="1"/>
  <pageMargins left="0.5905511811023623" right="0.5905511811023623" top="0.5511811023622047" bottom="0.6299212598425197" header="0.5118110236220472" footer="0.5118110236220472"/>
  <pageSetup horizontalDpi="600" verticalDpi="600" orientation="portrait" paperSize="9" scale="65" r:id="rId1"/>
  <headerFooter alignWithMargins="0">
    <oddHeader>&amp;LMinisterstvo financí
Ústřední finanční a daňové ředitelství&amp;RDPPO - Počty DS</oddHeader>
    <oddFooter>&amp;LDatum tisku: &amp;D&amp;RZpracoval: odd. 474</oddFooter>
  </headerFooter>
  <rowBreaks count="8" manualBreakCount="8">
    <brk id="21" max="255" man="1"/>
    <brk id="60" max="255" man="1"/>
    <brk id="86" max="255" man="1"/>
    <brk id="121" max="255" man="1"/>
    <brk id="157" max="255" man="1"/>
    <brk id="193" max="255" man="1"/>
    <brk id="255" max="255" man="1"/>
    <brk id="293" max="255" man="1"/>
  </rowBreaks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14"/>
  <sheetViews>
    <sheetView showGridLines="0" workbookViewId="0" topLeftCell="A1">
      <selection activeCell="L304" sqref="L304"/>
    </sheetView>
  </sheetViews>
  <sheetFormatPr defaultColWidth="9.00390625" defaultRowHeight="12.75"/>
  <cols>
    <col min="1" max="1" width="5.625" style="11" bestFit="1" customWidth="1"/>
    <col min="2" max="2" width="20.125" style="11" customWidth="1"/>
    <col min="3" max="3" width="9.00390625" style="2" customWidth="1"/>
    <col min="4" max="4" width="10.00390625" style="2" customWidth="1"/>
    <col min="5" max="7" width="10.125" style="2" customWidth="1"/>
    <col min="8" max="11" width="9.125" style="12" customWidth="1"/>
    <col min="12" max="12" width="10.25390625" style="12" bestFit="1" customWidth="1"/>
    <col min="13" max="13" width="1.12109375" style="12" customWidth="1"/>
    <col min="14" max="14" width="9.125" style="0" hidden="1" customWidth="1"/>
    <col min="15" max="15" width="5.875" style="0" hidden="1" customWidth="1"/>
    <col min="16" max="16" width="8.25390625" style="0" hidden="1" customWidth="1"/>
    <col min="17" max="17" width="6.25390625" style="0" hidden="1" customWidth="1"/>
    <col min="18" max="18" width="5.00390625" style="11" hidden="1" customWidth="1"/>
    <col min="19" max="19" width="20.125" style="28" hidden="1" customWidth="1"/>
  </cols>
  <sheetData>
    <row r="1" spans="1:19" s="17" customFormat="1" ht="18">
      <c r="A1" s="94" t="s">
        <v>249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6"/>
      <c r="R1" s="11"/>
      <c r="S1" s="28"/>
    </row>
    <row r="2" spans="1:12" ht="12.75">
      <c r="A2" s="95" t="s">
        <v>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3.5" thickBot="1">
      <c r="A3" s="99" t="s">
        <v>246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6" ht="12.75">
      <c r="A4" s="100" t="s">
        <v>0</v>
      </c>
      <c r="B4" s="102" t="s">
        <v>9</v>
      </c>
      <c r="C4" s="90" t="s">
        <v>247</v>
      </c>
      <c r="D4" s="90">
        <v>2001</v>
      </c>
      <c r="E4" s="90">
        <v>2002</v>
      </c>
      <c r="F4" s="90" t="s">
        <v>250</v>
      </c>
      <c r="G4" s="90" t="s">
        <v>252</v>
      </c>
      <c r="H4" s="96" t="s">
        <v>1</v>
      </c>
      <c r="I4" s="97"/>
      <c r="J4" s="97"/>
      <c r="K4" s="98"/>
      <c r="L4" s="1" t="s">
        <v>4</v>
      </c>
      <c r="M4"/>
      <c r="N4" s="18" t="s">
        <v>228</v>
      </c>
      <c r="O4" s="18"/>
      <c r="P4" s="18"/>
    </row>
    <row r="5" spans="1:16" ht="13.5" thickBot="1">
      <c r="A5" s="119"/>
      <c r="B5" s="120" t="s">
        <v>9</v>
      </c>
      <c r="C5" s="116"/>
      <c r="D5" s="116"/>
      <c r="E5" s="116"/>
      <c r="F5" s="116"/>
      <c r="G5" s="116"/>
      <c r="H5" s="82" t="s">
        <v>2</v>
      </c>
      <c r="I5" s="79" t="s">
        <v>3</v>
      </c>
      <c r="J5" s="79" t="s">
        <v>251</v>
      </c>
      <c r="K5" s="79" t="s">
        <v>253</v>
      </c>
      <c r="L5" s="81" t="s">
        <v>254</v>
      </c>
      <c r="M5"/>
      <c r="N5" s="18"/>
      <c r="O5" s="18" t="s">
        <v>2</v>
      </c>
      <c r="P5" s="19">
        <f>AVERAGE(H6:H17)</f>
        <v>1.0453060934043565</v>
      </c>
    </row>
    <row r="6" spans="1:16" ht="12.75">
      <c r="A6" s="86">
        <v>1</v>
      </c>
      <c r="B6" s="74" t="s">
        <v>10</v>
      </c>
      <c r="C6" s="37">
        <v>15786</v>
      </c>
      <c r="D6" s="37">
        <v>16193</v>
      </c>
      <c r="E6" s="38">
        <v>16507</v>
      </c>
      <c r="F6" s="38">
        <v>17166</v>
      </c>
      <c r="G6" s="87">
        <v>17416</v>
      </c>
      <c r="H6" s="44">
        <f aca="true" t="shared" si="0" ref="H6:H17">D6/C6</f>
        <v>1.0257823387811986</v>
      </c>
      <c r="I6" s="45">
        <f aca="true" t="shared" si="1" ref="I6:K17">E6/D6</f>
        <v>1.0193910949175569</v>
      </c>
      <c r="J6" s="71">
        <f t="shared" si="1"/>
        <v>1.0399224571393955</v>
      </c>
      <c r="K6" s="83">
        <f t="shared" si="1"/>
        <v>1.0145636723756262</v>
      </c>
      <c r="L6" s="54">
        <f>AVERAGE(H6:K6)</f>
        <v>1.0249148908034442</v>
      </c>
      <c r="M6"/>
      <c r="N6" s="18"/>
      <c r="O6" s="20" t="s">
        <v>3</v>
      </c>
      <c r="P6" s="19">
        <f>AVERAGE(I6:I17)</f>
        <v>1.0479230101501615</v>
      </c>
    </row>
    <row r="7" spans="1:16" ht="12.75">
      <c r="A7" s="30">
        <v>2</v>
      </c>
      <c r="B7" s="32" t="s">
        <v>11</v>
      </c>
      <c r="C7" s="6">
        <v>19089</v>
      </c>
      <c r="D7" s="6">
        <v>19799</v>
      </c>
      <c r="E7" s="8">
        <v>20492</v>
      </c>
      <c r="F7" s="8">
        <v>21329</v>
      </c>
      <c r="G7" s="58">
        <v>21972</v>
      </c>
      <c r="H7" s="22">
        <f t="shared" si="0"/>
        <v>1.0371941956100372</v>
      </c>
      <c r="I7" s="23">
        <f t="shared" si="1"/>
        <v>1.0350017677660488</v>
      </c>
      <c r="J7" s="69">
        <f t="shared" si="1"/>
        <v>1.0408452078860042</v>
      </c>
      <c r="K7" s="80">
        <f t="shared" si="1"/>
        <v>1.030146748558301</v>
      </c>
      <c r="L7" s="53">
        <f aca="true" t="shared" si="2" ref="L7:L19">AVERAGE(H7:K7)</f>
        <v>1.035796979955098</v>
      </c>
      <c r="M7"/>
      <c r="O7" s="20" t="s">
        <v>251</v>
      </c>
      <c r="P7" s="19">
        <f>AVERAGE(J6:J17)</f>
        <v>1.0418282824879144</v>
      </c>
    </row>
    <row r="8" spans="1:13" ht="12.75">
      <c r="A8" s="30">
        <v>3</v>
      </c>
      <c r="B8" s="32" t="s">
        <v>12</v>
      </c>
      <c r="C8" s="6">
        <v>24881</v>
      </c>
      <c r="D8" s="6">
        <v>25585</v>
      </c>
      <c r="E8" s="8">
        <v>26706</v>
      </c>
      <c r="F8" s="8">
        <v>28077</v>
      </c>
      <c r="G8" s="58">
        <v>28797</v>
      </c>
      <c r="H8" s="22">
        <f t="shared" si="0"/>
        <v>1.0282946826896024</v>
      </c>
      <c r="I8" s="23">
        <f t="shared" si="1"/>
        <v>1.0438147351964042</v>
      </c>
      <c r="J8" s="69">
        <f t="shared" si="1"/>
        <v>1.0513367782520782</v>
      </c>
      <c r="K8" s="80">
        <f t="shared" si="1"/>
        <v>1.025643765359547</v>
      </c>
      <c r="L8" s="53">
        <f t="shared" si="2"/>
        <v>1.037272490374408</v>
      </c>
      <c r="M8"/>
    </row>
    <row r="9" spans="1:14" ht="12.75">
      <c r="A9" s="30">
        <v>4</v>
      </c>
      <c r="B9" s="32" t="s">
        <v>13</v>
      </c>
      <c r="C9" s="6">
        <v>46878</v>
      </c>
      <c r="D9" s="6">
        <v>49012</v>
      </c>
      <c r="E9" s="8">
        <v>51197</v>
      </c>
      <c r="F9" s="8">
        <v>52403</v>
      </c>
      <c r="G9" s="58">
        <v>53582</v>
      </c>
      <c r="H9" s="22">
        <f t="shared" si="0"/>
        <v>1.0455224198984598</v>
      </c>
      <c r="I9" s="23">
        <f t="shared" si="1"/>
        <v>1.0445809189586224</v>
      </c>
      <c r="J9" s="69">
        <f t="shared" si="1"/>
        <v>1.023556067738344</v>
      </c>
      <c r="K9" s="80">
        <f t="shared" si="1"/>
        <v>1.0224987119058069</v>
      </c>
      <c r="L9" s="53">
        <f t="shared" si="2"/>
        <v>1.0340395296253082</v>
      </c>
      <c r="M9"/>
      <c r="N9" s="18" t="s">
        <v>6</v>
      </c>
    </row>
    <row r="10" spans="1:19" ht="12.75">
      <c r="A10" s="30">
        <v>5</v>
      </c>
      <c r="B10" s="32" t="s">
        <v>14</v>
      </c>
      <c r="C10" s="6">
        <v>51967</v>
      </c>
      <c r="D10" s="6">
        <v>55253</v>
      </c>
      <c r="E10" s="8">
        <v>57990</v>
      </c>
      <c r="F10" s="8">
        <v>60620</v>
      </c>
      <c r="G10" s="58">
        <v>61774</v>
      </c>
      <c r="H10" s="22">
        <f t="shared" si="0"/>
        <v>1.0632324359689802</v>
      </c>
      <c r="I10" s="23">
        <f t="shared" si="1"/>
        <v>1.0495357718132952</v>
      </c>
      <c r="J10" s="69">
        <f t="shared" si="1"/>
        <v>1.045352647008105</v>
      </c>
      <c r="K10" s="80">
        <f t="shared" si="1"/>
        <v>1.0190366215770372</v>
      </c>
      <c r="L10" s="53">
        <f t="shared" si="2"/>
        <v>1.0442893690918544</v>
      </c>
      <c r="M10"/>
      <c r="O10" s="18" t="s">
        <v>2</v>
      </c>
      <c r="P10" s="19">
        <f>MAX(H6:H17)</f>
        <v>1.0827703123831367</v>
      </c>
      <c r="Q10" s="21" t="s">
        <v>0</v>
      </c>
      <c r="R10" s="11">
        <v>9</v>
      </c>
      <c r="S10" s="28" t="s">
        <v>18</v>
      </c>
    </row>
    <row r="11" spans="1:19" ht="12.75">
      <c r="A11" s="30">
        <v>6</v>
      </c>
      <c r="B11" s="32" t="s">
        <v>15</v>
      </c>
      <c r="C11" s="6">
        <v>41292</v>
      </c>
      <c r="D11" s="6">
        <v>42696</v>
      </c>
      <c r="E11" s="8">
        <v>45438</v>
      </c>
      <c r="F11" s="8">
        <v>47700</v>
      </c>
      <c r="G11" s="58">
        <v>48978</v>
      </c>
      <c r="H11" s="22">
        <f t="shared" si="0"/>
        <v>1.034001743679163</v>
      </c>
      <c r="I11" s="23">
        <f t="shared" si="1"/>
        <v>1.064221472737493</v>
      </c>
      <c r="J11" s="69">
        <f t="shared" si="1"/>
        <v>1.0497821206919318</v>
      </c>
      <c r="K11" s="80">
        <f t="shared" si="1"/>
        <v>1.0267924528301886</v>
      </c>
      <c r="L11" s="53">
        <f t="shared" si="2"/>
        <v>1.0436994474846941</v>
      </c>
      <c r="M11"/>
      <c r="O11" s="20" t="s">
        <v>3</v>
      </c>
      <c r="P11" s="19">
        <f>MAX(I6:I17)</f>
        <v>1.064999654624577</v>
      </c>
      <c r="Q11" s="21" t="s">
        <v>0</v>
      </c>
      <c r="R11" s="11">
        <v>9</v>
      </c>
      <c r="S11" s="28" t="s">
        <v>18</v>
      </c>
    </row>
    <row r="12" spans="1:19" ht="12.75">
      <c r="A12" s="30">
        <v>7</v>
      </c>
      <c r="B12" s="32" t="s">
        <v>16</v>
      </c>
      <c r="C12" s="6">
        <v>14078</v>
      </c>
      <c r="D12" s="6">
        <v>14926</v>
      </c>
      <c r="E12" s="8">
        <v>15691</v>
      </c>
      <c r="F12" s="8">
        <v>16378</v>
      </c>
      <c r="G12" s="58">
        <v>16847</v>
      </c>
      <c r="H12" s="22">
        <f t="shared" si="0"/>
        <v>1.0602358289529763</v>
      </c>
      <c r="I12" s="23">
        <f t="shared" si="1"/>
        <v>1.05125284738041</v>
      </c>
      <c r="J12" s="69">
        <f t="shared" si="1"/>
        <v>1.0437830603530687</v>
      </c>
      <c r="K12" s="80">
        <f t="shared" si="1"/>
        <v>1.0286359750885334</v>
      </c>
      <c r="L12" s="53">
        <f t="shared" si="2"/>
        <v>1.0459769279437472</v>
      </c>
      <c r="M12"/>
      <c r="O12" s="20" t="s">
        <v>251</v>
      </c>
      <c r="P12" s="19">
        <f>MAX(J6:J17)</f>
        <v>1.0607298828209453</v>
      </c>
      <c r="Q12" s="21" t="s">
        <v>0</v>
      </c>
      <c r="R12" s="11">
        <v>5</v>
      </c>
      <c r="S12" s="28" t="s">
        <v>14</v>
      </c>
    </row>
    <row r="13" spans="1:13" ht="12.75">
      <c r="A13" s="30">
        <v>8</v>
      </c>
      <c r="B13" s="32" t="s">
        <v>17</v>
      </c>
      <c r="C13" s="6">
        <v>34421</v>
      </c>
      <c r="D13" s="6">
        <v>36868</v>
      </c>
      <c r="E13" s="8">
        <v>38981</v>
      </c>
      <c r="F13" s="8">
        <v>40828</v>
      </c>
      <c r="G13" s="58">
        <v>42234</v>
      </c>
      <c r="H13" s="22">
        <f t="shared" si="0"/>
        <v>1.0710903227680777</v>
      </c>
      <c r="I13" s="23">
        <f t="shared" si="1"/>
        <v>1.0573125745904308</v>
      </c>
      <c r="J13" s="69">
        <f t="shared" si="1"/>
        <v>1.047382057925656</v>
      </c>
      <c r="K13" s="80">
        <f t="shared" si="1"/>
        <v>1.0344371509748211</v>
      </c>
      <c r="L13" s="53">
        <f t="shared" si="2"/>
        <v>1.0525555265647464</v>
      </c>
      <c r="M13"/>
    </row>
    <row r="14" spans="1:14" ht="12.75">
      <c r="A14" s="30">
        <v>9</v>
      </c>
      <c r="B14" s="32" t="s">
        <v>18</v>
      </c>
      <c r="C14" s="6">
        <v>40111</v>
      </c>
      <c r="D14" s="6">
        <v>43431</v>
      </c>
      <c r="E14" s="8">
        <v>46254</v>
      </c>
      <c r="F14" s="8">
        <v>49063</v>
      </c>
      <c r="G14" s="58">
        <v>51578</v>
      </c>
      <c r="H14" s="22">
        <f t="shared" si="0"/>
        <v>1.0827703123831367</v>
      </c>
      <c r="I14" s="23">
        <f t="shared" si="1"/>
        <v>1.064999654624577</v>
      </c>
      <c r="J14" s="69">
        <f t="shared" si="1"/>
        <v>1.0607298828209453</v>
      </c>
      <c r="K14" s="80">
        <f t="shared" si="1"/>
        <v>1.0512606240955507</v>
      </c>
      <c r="L14" s="53">
        <f t="shared" si="2"/>
        <v>1.0649401184810523</v>
      </c>
      <c r="M14"/>
      <c r="N14" s="18" t="s">
        <v>7</v>
      </c>
    </row>
    <row r="15" spans="1:19" ht="12.75">
      <c r="A15" s="30">
        <v>10</v>
      </c>
      <c r="B15" s="32" t="s">
        <v>19</v>
      </c>
      <c r="C15" s="6">
        <v>48013</v>
      </c>
      <c r="D15" s="6">
        <v>50358</v>
      </c>
      <c r="E15" s="8">
        <v>52585</v>
      </c>
      <c r="F15" s="8">
        <v>54917</v>
      </c>
      <c r="G15" s="58">
        <v>55734</v>
      </c>
      <c r="H15" s="22">
        <f t="shared" si="0"/>
        <v>1.0488409389123778</v>
      </c>
      <c r="I15" s="23">
        <f t="shared" si="1"/>
        <v>1.0442233607371223</v>
      </c>
      <c r="J15" s="69">
        <f t="shared" si="1"/>
        <v>1.0443472473138729</v>
      </c>
      <c r="K15" s="80">
        <f t="shared" si="1"/>
        <v>1.0148769961942568</v>
      </c>
      <c r="L15" s="53">
        <f t="shared" si="2"/>
        <v>1.0380721357894074</v>
      </c>
      <c r="M15"/>
      <c r="O15" s="18" t="s">
        <v>2</v>
      </c>
      <c r="P15" s="19">
        <f>MIN(H6:H17)</f>
        <v>0.98674597227426</v>
      </c>
      <c r="Q15" s="21" t="s">
        <v>0</v>
      </c>
      <c r="R15" s="11">
        <v>12</v>
      </c>
      <c r="S15" s="28" t="s">
        <v>21</v>
      </c>
    </row>
    <row r="16" spans="1:19" ht="12.75">
      <c r="A16" s="30">
        <v>11</v>
      </c>
      <c r="B16" s="32" t="s">
        <v>20</v>
      </c>
      <c r="C16" s="6">
        <v>28368</v>
      </c>
      <c r="D16" s="6">
        <v>30069</v>
      </c>
      <c r="E16" s="8">
        <v>31858</v>
      </c>
      <c r="F16" s="8">
        <v>33199</v>
      </c>
      <c r="G16" s="58">
        <v>32738</v>
      </c>
      <c r="H16" s="22">
        <f t="shared" si="0"/>
        <v>1.05996192893401</v>
      </c>
      <c r="I16" s="23">
        <f t="shared" si="1"/>
        <v>1.0594964914031062</v>
      </c>
      <c r="J16" s="69">
        <f t="shared" si="1"/>
        <v>1.0420930378554838</v>
      </c>
      <c r="K16" s="80">
        <f t="shared" si="1"/>
        <v>0.9861140395795054</v>
      </c>
      <c r="L16" s="53">
        <f t="shared" si="2"/>
        <v>1.0369163744430263</v>
      </c>
      <c r="M16"/>
      <c r="O16" s="20" t="s">
        <v>3</v>
      </c>
      <c r="P16" s="19">
        <f>MIN(I6:I17)</f>
        <v>1.0193910949175569</v>
      </c>
      <c r="Q16" s="21" t="s">
        <v>0</v>
      </c>
      <c r="R16" s="11">
        <v>1</v>
      </c>
      <c r="S16" s="28" t="s">
        <v>10</v>
      </c>
    </row>
    <row r="17" spans="1:19" ht="13.5" thickBot="1">
      <c r="A17" s="30">
        <v>12</v>
      </c>
      <c r="B17" s="32" t="s">
        <v>21</v>
      </c>
      <c r="C17" s="6">
        <v>21352</v>
      </c>
      <c r="D17" s="6">
        <v>21069</v>
      </c>
      <c r="E17" s="8">
        <v>21938</v>
      </c>
      <c r="F17" s="8">
        <v>22219</v>
      </c>
      <c r="G17" s="58">
        <v>22395</v>
      </c>
      <c r="H17" s="22">
        <f t="shared" si="0"/>
        <v>0.98674597227426</v>
      </c>
      <c r="I17" s="23">
        <f t="shared" si="1"/>
        <v>1.0412454316768713</v>
      </c>
      <c r="J17" s="69">
        <f t="shared" si="1"/>
        <v>1.0128088248700884</v>
      </c>
      <c r="K17" s="80">
        <f t="shared" si="1"/>
        <v>1.0079211485665422</v>
      </c>
      <c r="L17" s="53">
        <f t="shared" si="2"/>
        <v>1.0121803443469406</v>
      </c>
      <c r="M17"/>
      <c r="O17" s="20" t="s">
        <v>251</v>
      </c>
      <c r="P17" s="19">
        <f>MIN(J6:J17)</f>
        <v>1.0128088248700884</v>
      </c>
      <c r="Q17" s="21" t="s">
        <v>0</v>
      </c>
      <c r="R17" s="11">
        <v>12</v>
      </c>
      <c r="S17" s="28" t="s">
        <v>21</v>
      </c>
    </row>
    <row r="18" spans="1:13" ht="12.75">
      <c r="A18" s="40"/>
      <c r="B18" s="35"/>
      <c r="C18" s="37"/>
      <c r="D18" s="37"/>
      <c r="E18" s="38"/>
      <c r="F18" s="38"/>
      <c r="G18" s="38"/>
      <c r="H18" s="44"/>
      <c r="I18" s="44"/>
      <c r="J18" s="83"/>
      <c r="K18" s="83"/>
      <c r="L18" s="54"/>
      <c r="M18"/>
    </row>
    <row r="19" spans="1:13" ht="12.75">
      <c r="A19" s="41"/>
      <c r="B19" s="26" t="s">
        <v>234</v>
      </c>
      <c r="C19" s="6">
        <f>SUM(C6:C17)</f>
        <v>386236</v>
      </c>
      <c r="D19" s="6">
        <f>SUM(D6:D17)</f>
        <v>405259</v>
      </c>
      <c r="E19" s="6">
        <f>SUM(E6:E17)</f>
        <v>425637</v>
      </c>
      <c r="F19" s="6">
        <f>SUM(F6:F17)</f>
        <v>443899</v>
      </c>
      <c r="G19" s="6">
        <f>SUM(G6:G17)</f>
        <v>454045</v>
      </c>
      <c r="H19" s="22">
        <f>D19/C19</f>
        <v>1.049252270632463</v>
      </c>
      <c r="I19" s="22">
        <f>E19/D19</f>
        <v>1.050283892523053</v>
      </c>
      <c r="J19" s="80">
        <f>F19/E19</f>
        <v>1.0429051045844229</v>
      </c>
      <c r="K19" s="80">
        <f>G19/F19</f>
        <v>1.0228565507018488</v>
      </c>
      <c r="L19" s="53">
        <f t="shared" si="2"/>
        <v>1.041324454610447</v>
      </c>
      <c r="M19"/>
    </row>
    <row r="20" spans="1:13" ht="13.5" thickBot="1">
      <c r="A20" s="42"/>
      <c r="B20" s="43"/>
      <c r="C20" s="13"/>
      <c r="D20" s="13"/>
      <c r="E20" s="13"/>
      <c r="F20" s="13"/>
      <c r="G20" s="13"/>
      <c r="H20" s="24"/>
      <c r="I20" s="24"/>
      <c r="J20" s="84"/>
      <c r="K20" s="84"/>
      <c r="L20" s="55"/>
      <c r="M20"/>
    </row>
    <row r="21" spans="2:13" ht="12.75">
      <c r="B21" s="57"/>
      <c r="C21" s="58"/>
      <c r="D21" s="58"/>
      <c r="E21" s="58"/>
      <c r="F21" s="58"/>
      <c r="G21" s="58"/>
      <c r="H21" s="69"/>
      <c r="I21" s="69"/>
      <c r="J21" s="69"/>
      <c r="K21" s="69"/>
      <c r="L21" s="59"/>
      <c r="M21"/>
    </row>
    <row r="22" spans="1:19" s="17" customFormat="1" ht="18">
      <c r="A22" s="94" t="s">
        <v>249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6"/>
      <c r="R22" s="11"/>
      <c r="S22" s="28"/>
    </row>
    <row r="23" spans="1:12" ht="12.75">
      <c r="A23" s="95" t="s">
        <v>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13.5" thickBot="1">
      <c r="A24" s="99" t="s">
        <v>246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1:16" ht="12.75">
      <c r="A25" s="100" t="s">
        <v>0</v>
      </c>
      <c r="B25" s="102" t="s">
        <v>9</v>
      </c>
      <c r="C25" s="90" t="s">
        <v>247</v>
      </c>
      <c r="D25" s="90">
        <v>2001</v>
      </c>
      <c r="E25" s="90">
        <v>2002</v>
      </c>
      <c r="F25" s="90" t="s">
        <v>250</v>
      </c>
      <c r="G25" s="90" t="s">
        <v>252</v>
      </c>
      <c r="H25" s="96" t="s">
        <v>1</v>
      </c>
      <c r="I25" s="97"/>
      <c r="J25" s="97"/>
      <c r="K25" s="98"/>
      <c r="L25" s="1" t="s">
        <v>4</v>
      </c>
      <c r="M25"/>
      <c r="N25" s="18" t="s">
        <v>228</v>
      </c>
      <c r="O25" s="18"/>
      <c r="P25" s="18"/>
    </row>
    <row r="26" spans="1:16" ht="13.5" thickBot="1">
      <c r="A26" s="101"/>
      <c r="B26" s="103" t="s">
        <v>9</v>
      </c>
      <c r="C26" s="91"/>
      <c r="D26" s="91"/>
      <c r="E26" s="91"/>
      <c r="F26" s="91"/>
      <c r="G26" s="91"/>
      <c r="H26" s="75" t="s">
        <v>2</v>
      </c>
      <c r="I26" s="47" t="s">
        <v>3</v>
      </c>
      <c r="J26" s="47" t="s">
        <v>251</v>
      </c>
      <c r="K26" s="47" t="s">
        <v>253</v>
      </c>
      <c r="L26" s="48" t="s">
        <v>254</v>
      </c>
      <c r="M26"/>
      <c r="N26" s="18"/>
      <c r="O26" s="18" t="s">
        <v>2</v>
      </c>
      <c r="P26" s="19">
        <f>AVERAGE(H27:H56)</f>
        <v>1.0742681319973852</v>
      </c>
    </row>
    <row r="27" spans="1:16" ht="12.75">
      <c r="A27" s="30">
        <v>21</v>
      </c>
      <c r="B27" s="26" t="s">
        <v>22</v>
      </c>
      <c r="C27" s="6">
        <v>11221</v>
      </c>
      <c r="D27" s="6">
        <v>12459</v>
      </c>
      <c r="E27" s="8">
        <v>13969</v>
      </c>
      <c r="F27" s="8">
        <v>15356</v>
      </c>
      <c r="G27" s="76">
        <v>15972</v>
      </c>
      <c r="H27" s="22">
        <f aca="true" t="shared" si="3" ref="H27:H56">D27/C27</f>
        <v>1.1103288476962838</v>
      </c>
      <c r="I27" s="23">
        <f aca="true" t="shared" si="4" ref="I27:K56">E27/D27</f>
        <v>1.121197527891484</v>
      </c>
      <c r="J27" s="23">
        <f t="shared" si="4"/>
        <v>1.0992912878516716</v>
      </c>
      <c r="K27" s="23">
        <f t="shared" si="4"/>
        <v>1.0401146131805157</v>
      </c>
      <c r="L27" s="3">
        <f>AVERAGE(H27:K27)</f>
        <v>1.0927330691549888</v>
      </c>
      <c r="M27"/>
      <c r="N27" s="18"/>
      <c r="O27" s="20" t="s">
        <v>3</v>
      </c>
      <c r="P27" s="19">
        <f>AVERAGE(I27:I56)</f>
        <v>1.067989883344088</v>
      </c>
    </row>
    <row r="28" spans="1:16" ht="12.75">
      <c r="A28" s="30">
        <v>22</v>
      </c>
      <c r="B28" s="26" t="s">
        <v>23</v>
      </c>
      <c r="C28" s="6">
        <v>7046</v>
      </c>
      <c r="D28" s="6">
        <v>7485</v>
      </c>
      <c r="E28" s="8">
        <v>8175</v>
      </c>
      <c r="F28" s="8">
        <v>8862</v>
      </c>
      <c r="G28" s="76">
        <v>9212</v>
      </c>
      <c r="H28" s="22">
        <f t="shared" si="3"/>
        <v>1.0623048538177688</v>
      </c>
      <c r="I28" s="23">
        <f t="shared" si="4"/>
        <v>1.092184368737475</v>
      </c>
      <c r="J28" s="23">
        <f t="shared" si="4"/>
        <v>1.0840366972477065</v>
      </c>
      <c r="K28" s="23">
        <f t="shared" si="4"/>
        <v>1.0394944707740916</v>
      </c>
      <c r="L28" s="3">
        <f aca="true" t="shared" si="5" ref="L28:L58">AVERAGE(H28:K28)</f>
        <v>1.0695050976442606</v>
      </c>
      <c r="M28"/>
      <c r="O28" s="20" t="s">
        <v>251</v>
      </c>
      <c r="P28" s="19">
        <f>AVERAGE(J27:J56)</f>
        <v>1.0761313765031029</v>
      </c>
    </row>
    <row r="29" spans="1:13" ht="12.75">
      <c r="A29" s="30">
        <v>23</v>
      </c>
      <c r="B29" s="26" t="s">
        <v>24</v>
      </c>
      <c r="C29" s="6">
        <v>3714</v>
      </c>
      <c r="D29" s="6">
        <v>4092</v>
      </c>
      <c r="E29" s="8">
        <v>4373</v>
      </c>
      <c r="F29" s="8">
        <v>4713</v>
      </c>
      <c r="G29" s="76">
        <v>4871</v>
      </c>
      <c r="H29" s="22">
        <f t="shared" si="3"/>
        <v>1.1017770597738288</v>
      </c>
      <c r="I29" s="23">
        <f t="shared" si="4"/>
        <v>1.0686705767350928</v>
      </c>
      <c r="J29" s="23">
        <f t="shared" si="4"/>
        <v>1.0777498284930254</v>
      </c>
      <c r="K29" s="23">
        <f t="shared" si="4"/>
        <v>1.033524294504562</v>
      </c>
      <c r="L29" s="3">
        <f t="shared" si="5"/>
        <v>1.0704304398766271</v>
      </c>
      <c r="M29"/>
    </row>
    <row r="30" spans="1:14" ht="12.75">
      <c r="A30" s="30">
        <v>26</v>
      </c>
      <c r="B30" s="26" t="s">
        <v>25</v>
      </c>
      <c r="C30" s="6">
        <v>10417</v>
      </c>
      <c r="D30" s="6">
        <v>11065</v>
      </c>
      <c r="E30" s="8">
        <v>11882</v>
      </c>
      <c r="F30" s="8">
        <v>12731</v>
      </c>
      <c r="G30" s="76">
        <v>13500</v>
      </c>
      <c r="H30" s="22">
        <f t="shared" si="3"/>
        <v>1.062206009407699</v>
      </c>
      <c r="I30" s="23">
        <f t="shared" si="4"/>
        <v>1.0738364211477631</v>
      </c>
      <c r="J30" s="23">
        <f t="shared" si="4"/>
        <v>1.0714526174044774</v>
      </c>
      <c r="K30" s="23">
        <f t="shared" si="4"/>
        <v>1.060403738905035</v>
      </c>
      <c r="L30" s="3">
        <f t="shared" si="5"/>
        <v>1.0669746967162437</v>
      </c>
      <c r="M30"/>
      <c r="N30" s="18" t="s">
        <v>6</v>
      </c>
    </row>
    <row r="31" spans="1:19" ht="12.75">
      <c r="A31" s="30">
        <v>27</v>
      </c>
      <c r="B31" s="26" t="s">
        <v>26</v>
      </c>
      <c r="C31" s="6">
        <v>7098</v>
      </c>
      <c r="D31" s="6">
        <v>7531</v>
      </c>
      <c r="E31" s="8">
        <v>8032</v>
      </c>
      <c r="F31" s="8">
        <v>8502</v>
      </c>
      <c r="G31" s="76">
        <v>8965</v>
      </c>
      <c r="H31" s="22">
        <f t="shared" si="3"/>
        <v>1.061003099464638</v>
      </c>
      <c r="I31" s="23">
        <f t="shared" si="4"/>
        <v>1.0665250298765103</v>
      </c>
      <c r="J31" s="23">
        <f t="shared" si="4"/>
        <v>1.05851593625498</v>
      </c>
      <c r="K31" s="23">
        <f t="shared" si="4"/>
        <v>1.054457774641261</v>
      </c>
      <c r="L31" s="3">
        <f t="shared" si="5"/>
        <v>1.0601254600593473</v>
      </c>
      <c r="M31"/>
      <c r="O31" s="18" t="s">
        <v>2</v>
      </c>
      <c r="P31" s="19">
        <f>MAX(H27:H56)</f>
        <v>1.3651983755076538</v>
      </c>
      <c r="Q31" s="21" t="s">
        <v>0</v>
      </c>
      <c r="R31" s="11">
        <v>54</v>
      </c>
      <c r="S31" s="28" t="s">
        <v>41</v>
      </c>
    </row>
    <row r="32" spans="1:19" ht="12.75">
      <c r="A32" s="30">
        <v>30</v>
      </c>
      <c r="B32" s="26" t="s">
        <v>27</v>
      </c>
      <c r="C32" s="6">
        <v>25176</v>
      </c>
      <c r="D32" s="6">
        <v>27264</v>
      </c>
      <c r="E32" s="8">
        <v>29397</v>
      </c>
      <c r="F32" s="8">
        <v>31786</v>
      </c>
      <c r="G32" s="76">
        <v>33674</v>
      </c>
      <c r="H32" s="22">
        <f t="shared" si="3"/>
        <v>1.082936129647283</v>
      </c>
      <c r="I32" s="23">
        <f t="shared" si="4"/>
        <v>1.0782350352112675</v>
      </c>
      <c r="J32" s="23">
        <f t="shared" si="4"/>
        <v>1.0812667959315576</v>
      </c>
      <c r="K32" s="23">
        <f t="shared" si="4"/>
        <v>1.0593972189014031</v>
      </c>
      <c r="L32" s="3">
        <f t="shared" si="5"/>
        <v>1.0754587949228778</v>
      </c>
      <c r="M32"/>
      <c r="O32" s="20" t="s">
        <v>3</v>
      </c>
      <c r="P32" s="19">
        <f>MAX(I27:I56)</f>
        <v>1.121197527891484</v>
      </c>
      <c r="Q32" s="21" t="s">
        <v>0</v>
      </c>
      <c r="R32" s="11">
        <v>21</v>
      </c>
      <c r="S32" s="28" t="s">
        <v>22</v>
      </c>
    </row>
    <row r="33" spans="1:19" ht="12.75">
      <c r="A33" s="30">
        <v>31</v>
      </c>
      <c r="B33" s="26" t="s">
        <v>28</v>
      </c>
      <c r="C33" s="6">
        <v>7895</v>
      </c>
      <c r="D33" s="6">
        <v>8509</v>
      </c>
      <c r="E33" s="8">
        <v>9200</v>
      </c>
      <c r="F33" s="8">
        <v>10095</v>
      </c>
      <c r="G33" s="76">
        <v>10724</v>
      </c>
      <c r="H33" s="22">
        <f t="shared" si="3"/>
        <v>1.0777707409753008</v>
      </c>
      <c r="I33" s="23">
        <f t="shared" si="4"/>
        <v>1.081208132565519</v>
      </c>
      <c r="J33" s="23">
        <f t="shared" si="4"/>
        <v>1.0972826086956522</v>
      </c>
      <c r="K33" s="23">
        <f t="shared" si="4"/>
        <v>1.0623080733036157</v>
      </c>
      <c r="L33" s="3">
        <f t="shared" si="5"/>
        <v>1.0796423888850217</v>
      </c>
      <c r="M33"/>
      <c r="O33" s="20" t="s">
        <v>251</v>
      </c>
      <c r="P33" s="19">
        <f>MAX(J27:J56)</f>
        <v>1.1089092959561786</v>
      </c>
      <c r="Q33" s="21" t="s">
        <v>0</v>
      </c>
      <c r="R33" s="11">
        <v>39</v>
      </c>
      <c r="S33" s="28" t="s">
        <v>32</v>
      </c>
    </row>
    <row r="34" spans="1:13" ht="12.75">
      <c r="A34" s="30">
        <v>34</v>
      </c>
      <c r="B34" s="26" t="s">
        <v>29</v>
      </c>
      <c r="C34" s="6">
        <v>15169</v>
      </c>
      <c r="D34" s="6">
        <v>15307</v>
      </c>
      <c r="E34" s="8">
        <v>16290</v>
      </c>
      <c r="F34" s="8">
        <v>17548</v>
      </c>
      <c r="G34" s="76">
        <v>18571</v>
      </c>
      <c r="H34" s="22">
        <f t="shared" si="3"/>
        <v>1.0090975014832884</v>
      </c>
      <c r="I34" s="23">
        <f t="shared" si="4"/>
        <v>1.064218984778206</v>
      </c>
      <c r="J34" s="23">
        <f t="shared" si="4"/>
        <v>1.0772252915899325</v>
      </c>
      <c r="K34" s="23">
        <f t="shared" si="4"/>
        <v>1.058297241850923</v>
      </c>
      <c r="L34" s="3">
        <f t="shared" si="5"/>
        <v>1.0522097549255875</v>
      </c>
      <c r="M34"/>
    </row>
    <row r="35" spans="1:14" ht="12.75">
      <c r="A35" s="30">
        <v>35</v>
      </c>
      <c r="B35" s="26" t="s">
        <v>30</v>
      </c>
      <c r="C35" s="6">
        <v>4937</v>
      </c>
      <c r="D35" s="6">
        <v>5261</v>
      </c>
      <c r="E35" s="8">
        <v>5589</v>
      </c>
      <c r="F35" s="8">
        <v>6037</v>
      </c>
      <c r="G35" s="76">
        <v>6376</v>
      </c>
      <c r="H35" s="22">
        <f t="shared" si="3"/>
        <v>1.0656268989264737</v>
      </c>
      <c r="I35" s="23">
        <f t="shared" si="4"/>
        <v>1.0623455616802888</v>
      </c>
      <c r="J35" s="23">
        <f t="shared" si="4"/>
        <v>1.0801574521381285</v>
      </c>
      <c r="K35" s="23">
        <f t="shared" si="4"/>
        <v>1.0561537187344707</v>
      </c>
      <c r="L35" s="3">
        <f t="shared" si="5"/>
        <v>1.0660709078698405</v>
      </c>
      <c r="M35"/>
      <c r="N35" s="18" t="s">
        <v>7</v>
      </c>
    </row>
    <row r="36" spans="1:19" ht="12.75">
      <c r="A36" s="30">
        <v>38</v>
      </c>
      <c r="B36" s="26" t="s">
        <v>31</v>
      </c>
      <c r="C36" s="6">
        <v>7860</v>
      </c>
      <c r="D36" s="6">
        <v>8735</v>
      </c>
      <c r="E36" s="8">
        <v>9220</v>
      </c>
      <c r="F36" s="8">
        <v>10208</v>
      </c>
      <c r="G36" s="76">
        <v>10563</v>
      </c>
      <c r="H36" s="22">
        <f t="shared" si="3"/>
        <v>1.111323155216285</v>
      </c>
      <c r="I36" s="23">
        <f t="shared" si="4"/>
        <v>1.055523755008586</v>
      </c>
      <c r="J36" s="23">
        <f t="shared" si="4"/>
        <v>1.1071583514099783</v>
      </c>
      <c r="K36" s="23">
        <f t="shared" si="4"/>
        <v>1.034776645768025</v>
      </c>
      <c r="L36" s="3">
        <f t="shared" si="5"/>
        <v>1.0771954768507186</v>
      </c>
      <c r="M36"/>
      <c r="O36" s="18" t="s">
        <v>2</v>
      </c>
      <c r="P36" s="19">
        <f>MIN(H27:H56)</f>
        <v>0.9669282511210763</v>
      </c>
      <c r="Q36" s="21" t="s">
        <v>0</v>
      </c>
      <c r="R36" s="11">
        <v>40</v>
      </c>
      <c r="S36" s="28" t="s">
        <v>229</v>
      </c>
    </row>
    <row r="37" spans="1:19" ht="12.75">
      <c r="A37" s="30">
        <v>39</v>
      </c>
      <c r="B37" s="26" t="s">
        <v>32</v>
      </c>
      <c r="C37" s="6">
        <v>5312</v>
      </c>
      <c r="D37" s="6">
        <v>5721</v>
      </c>
      <c r="E37" s="8">
        <v>6207</v>
      </c>
      <c r="F37" s="8">
        <v>6883</v>
      </c>
      <c r="G37" s="76">
        <v>7287</v>
      </c>
      <c r="H37" s="22">
        <f t="shared" si="3"/>
        <v>1.0769954819277108</v>
      </c>
      <c r="I37" s="23">
        <f t="shared" si="4"/>
        <v>1.0849501835343471</v>
      </c>
      <c r="J37" s="23">
        <f t="shared" si="4"/>
        <v>1.1089092959561786</v>
      </c>
      <c r="K37" s="23">
        <f t="shared" si="4"/>
        <v>1.0586953363359</v>
      </c>
      <c r="L37" s="3">
        <f t="shared" si="5"/>
        <v>1.082387574438534</v>
      </c>
      <c r="M37"/>
      <c r="O37" s="20" t="s">
        <v>3</v>
      </c>
      <c r="P37" s="19">
        <f>MIN(I27:I56)</f>
        <v>0.9008695652173913</v>
      </c>
      <c r="Q37" s="21" t="s">
        <v>0</v>
      </c>
      <c r="R37" s="11">
        <v>40</v>
      </c>
      <c r="S37" s="28" t="s">
        <v>229</v>
      </c>
    </row>
    <row r="38" spans="1:19" ht="12.75">
      <c r="A38" s="30">
        <v>40</v>
      </c>
      <c r="B38" s="26" t="s">
        <v>33</v>
      </c>
      <c r="C38" s="6">
        <v>5352</v>
      </c>
      <c r="D38" s="6">
        <v>5175</v>
      </c>
      <c r="E38" s="8">
        <v>4662</v>
      </c>
      <c r="F38" s="8">
        <v>4996</v>
      </c>
      <c r="G38" s="76">
        <v>5116</v>
      </c>
      <c r="H38" s="22">
        <f t="shared" si="3"/>
        <v>0.9669282511210763</v>
      </c>
      <c r="I38" s="23">
        <f t="shared" si="4"/>
        <v>0.9008695652173913</v>
      </c>
      <c r="J38" s="23">
        <f t="shared" si="4"/>
        <v>1.0716430716430716</v>
      </c>
      <c r="K38" s="23">
        <f t="shared" si="4"/>
        <v>1.0240192153722978</v>
      </c>
      <c r="L38" s="3">
        <f t="shared" si="5"/>
        <v>0.9908650258384593</v>
      </c>
      <c r="M38"/>
      <c r="O38" s="20" t="s">
        <v>251</v>
      </c>
      <c r="P38" s="19">
        <f>MIN(J27:J56)</f>
        <v>1.0457394319242566</v>
      </c>
      <c r="Q38" s="21" t="s">
        <v>0</v>
      </c>
      <c r="R38" s="11">
        <v>63</v>
      </c>
      <c r="S38" s="28" t="s">
        <v>47</v>
      </c>
    </row>
    <row r="39" spans="1:13" ht="12.75">
      <c r="A39" s="30">
        <v>43</v>
      </c>
      <c r="B39" s="26" t="s">
        <v>34</v>
      </c>
      <c r="C39" s="6">
        <v>8406</v>
      </c>
      <c r="D39" s="6">
        <v>8859</v>
      </c>
      <c r="E39" s="8">
        <v>9266</v>
      </c>
      <c r="F39" s="8">
        <v>9984</v>
      </c>
      <c r="G39" s="76">
        <v>10504</v>
      </c>
      <c r="H39" s="22">
        <f t="shared" si="3"/>
        <v>1.0538900785153462</v>
      </c>
      <c r="I39" s="23">
        <f t="shared" si="4"/>
        <v>1.0459419799074388</v>
      </c>
      <c r="J39" s="23">
        <f t="shared" si="4"/>
        <v>1.0774875890351825</v>
      </c>
      <c r="K39" s="23">
        <f t="shared" si="4"/>
        <v>1.0520833333333333</v>
      </c>
      <c r="L39" s="3">
        <f t="shared" si="5"/>
        <v>1.0573507451978252</v>
      </c>
      <c r="M39"/>
    </row>
    <row r="40" spans="1:14" ht="12.75">
      <c r="A40" s="30">
        <v>44</v>
      </c>
      <c r="B40" s="26" t="s">
        <v>35</v>
      </c>
      <c r="C40" s="6">
        <v>6066</v>
      </c>
      <c r="D40" s="6">
        <v>6541</v>
      </c>
      <c r="E40" s="8">
        <v>6990</v>
      </c>
      <c r="F40" s="8">
        <v>7519</v>
      </c>
      <c r="G40" s="76">
        <v>7958</v>
      </c>
      <c r="H40" s="22">
        <f t="shared" si="3"/>
        <v>1.0783053082756346</v>
      </c>
      <c r="I40" s="23">
        <f t="shared" si="4"/>
        <v>1.0686439382357438</v>
      </c>
      <c r="J40" s="23">
        <f t="shared" si="4"/>
        <v>1.0756795422031473</v>
      </c>
      <c r="K40" s="23">
        <f t="shared" si="4"/>
        <v>1.058385423593563</v>
      </c>
      <c r="L40" s="3">
        <f t="shared" si="5"/>
        <v>1.0702535530770223</v>
      </c>
      <c r="M40"/>
      <c r="N40" t="s">
        <v>230</v>
      </c>
    </row>
    <row r="41" spans="1:14" ht="12.75">
      <c r="A41" s="30">
        <v>45</v>
      </c>
      <c r="B41" s="26" t="s">
        <v>36</v>
      </c>
      <c r="C41" s="6">
        <v>8164</v>
      </c>
      <c r="D41" s="6">
        <v>8790</v>
      </c>
      <c r="E41" s="8">
        <v>9339</v>
      </c>
      <c r="F41" s="8">
        <v>9979</v>
      </c>
      <c r="G41" s="76">
        <v>10504</v>
      </c>
      <c r="H41" s="22">
        <f t="shared" si="3"/>
        <v>1.0766780989710927</v>
      </c>
      <c r="I41" s="23">
        <f t="shared" si="4"/>
        <v>1.062457337883959</v>
      </c>
      <c r="J41" s="23">
        <f t="shared" si="4"/>
        <v>1.0685298211799978</v>
      </c>
      <c r="K41" s="23">
        <f t="shared" si="4"/>
        <v>1.0526104820122257</v>
      </c>
      <c r="L41" s="3">
        <f t="shared" si="5"/>
        <v>1.0650689350118188</v>
      </c>
      <c r="M41"/>
      <c r="N41" t="s">
        <v>231</v>
      </c>
    </row>
    <row r="42" spans="1:13" ht="12.75">
      <c r="A42" s="30">
        <v>48</v>
      </c>
      <c r="B42" s="26" t="s">
        <v>37</v>
      </c>
      <c r="C42" s="6">
        <v>19305</v>
      </c>
      <c r="D42" s="6">
        <v>19814</v>
      </c>
      <c r="E42" s="8">
        <v>21125</v>
      </c>
      <c r="F42" s="8">
        <v>22578</v>
      </c>
      <c r="G42" s="76">
        <v>24037</v>
      </c>
      <c r="H42" s="22">
        <f t="shared" si="3"/>
        <v>1.0263662263662263</v>
      </c>
      <c r="I42" s="23">
        <f t="shared" si="4"/>
        <v>1.0661653376400524</v>
      </c>
      <c r="J42" s="23">
        <f t="shared" si="4"/>
        <v>1.0687810650887575</v>
      </c>
      <c r="K42" s="23">
        <f t="shared" si="4"/>
        <v>1.0646204269643016</v>
      </c>
      <c r="L42" s="3">
        <f t="shared" si="5"/>
        <v>1.0564832640148345</v>
      </c>
      <c r="M42"/>
    </row>
    <row r="43" spans="1:13" ht="12.75">
      <c r="A43" s="30">
        <v>49</v>
      </c>
      <c r="B43" s="26" t="s">
        <v>38</v>
      </c>
      <c r="C43" s="6">
        <v>3988</v>
      </c>
      <c r="D43" s="6">
        <v>4044</v>
      </c>
      <c r="E43" s="8">
        <v>4404</v>
      </c>
      <c r="F43" s="8">
        <v>4701</v>
      </c>
      <c r="G43" s="76">
        <v>4967</v>
      </c>
      <c r="H43" s="22">
        <f t="shared" si="3"/>
        <v>1.0140421263791375</v>
      </c>
      <c r="I43" s="23">
        <f t="shared" si="4"/>
        <v>1.089020771513353</v>
      </c>
      <c r="J43" s="23">
        <f t="shared" si="4"/>
        <v>1.0674386920980927</v>
      </c>
      <c r="K43" s="23">
        <f t="shared" si="4"/>
        <v>1.0565837055945544</v>
      </c>
      <c r="L43" s="3">
        <f t="shared" si="5"/>
        <v>1.0567713238962844</v>
      </c>
      <c r="M43"/>
    </row>
    <row r="44" spans="1:13" ht="12.75">
      <c r="A44" s="30">
        <v>50</v>
      </c>
      <c r="B44" s="26" t="s">
        <v>39</v>
      </c>
      <c r="C44" s="6">
        <v>4657</v>
      </c>
      <c r="D44" s="6">
        <v>4969</v>
      </c>
      <c r="E44" s="8">
        <v>5362</v>
      </c>
      <c r="F44" s="8">
        <v>5792</v>
      </c>
      <c r="G44" s="76">
        <v>6099</v>
      </c>
      <c r="H44" s="22">
        <f t="shared" si="3"/>
        <v>1.066995920120249</v>
      </c>
      <c r="I44" s="23">
        <f t="shared" si="4"/>
        <v>1.0790903602334474</v>
      </c>
      <c r="J44" s="23">
        <f t="shared" si="4"/>
        <v>1.0801939574785528</v>
      </c>
      <c r="K44" s="23">
        <f t="shared" si="4"/>
        <v>1.0530041436464088</v>
      </c>
      <c r="L44" s="3">
        <f t="shared" si="5"/>
        <v>1.0698210953696645</v>
      </c>
      <c r="M44"/>
    </row>
    <row r="45" spans="1:13" ht="12.75">
      <c r="A45" s="30">
        <v>53</v>
      </c>
      <c r="B45" s="26" t="s">
        <v>40</v>
      </c>
      <c r="C45" s="6">
        <v>10469</v>
      </c>
      <c r="D45" s="6">
        <v>11327</v>
      </c>
      <c r="E45" s="8">
        <v>12161</v>
      </c>
      <c r="F45" s="8">
        <v>12988</v>
      </c>
      <c r="G45" s="76">
        <v>13822</v>
      </c>
      <c r="H45" s="22">
        <f t="shared" si="3"/>
        <v>1.081956251791002</v>
      </c>
      <c r="I45" s="23">
        <f t="shared" si="4"/>
        <v>1.0736293811247462</v>
      </c>
      <c r="J45" s="23">
        <f t="shared" si="4"/>
        <v>1.0680042759641477</v>
      </c>
      <c r="K45" s="23">
        <f t="shared" si="4"/>
        <v>1.064213119802895</v>
      </c>
      <c r="L45" s="3">
        <f t="shared" si="5"/>
        <v>1.0719507571706977</v>
      </c>
      <c r="M45"/>
    </row>
    <row r="46" spans="1:13" ht="12.75">
      <c r="A46" s="30">
        <v>54</v>
      </c>
      <c r="B46" s="26" t="s">
        <v>41</v>
      </c>
      <c r="C46" s="6">
        <v>3201</v>
      </c>
      <c r="D46" s="6">
        <v>4370</v>
      </c>
      <c r="E46" s="8">
        <v>4681</v>
      </c>
      <c r="F46" s="8">
        <v>5041</v>
      </c>
      <c r="G46" s="76">
        <v>5401</v>
      </c>
      <c r="H46" s="22">
        <f t="shared" si="3"/>
        <v>1.3651983755076538</v>
      </c>
      <c r="I46" s="23">
        <f t="shared" si="4"/>
        <v>1.0711670480549198</v>
      </c>
      <c r="J46" s="23">
        <f t="shared" si="4"/>
        <v>1.076906643879513</v>
      </c>
      <c r="K46" s="23">
        <f t="shared" si="4"/>
        <v>1.071414401904384</v>
      </c>
      <c r="L46" s="3">
        <f t="shared" si="5"/>
        <v>1.1461716173366177</v>
      </c>
      <c r="M46"/>
    </row>
    <row r="47" spans="1:13" ht="12.75">
      <c r="A47" s="30">
        <v>55</v>
      </c>
      <c r="B47" s="26" t="s">
        <v>42</v>
      </c>
      <c r="C47" s="6">
        <v>7439</v>
      </c>
      <c r="D47" s="6">
        <v>7886</v>
      </c>
      <c r="E47" s="8">
        <v>8458</v>
      </c>
      <c r="F47" s="8">
        <v>8956</v>
      </c>
      <c r="G47" s="76">
        <v>9427</v>
      </c>
      <c r="H47" s="22">
        <f t="shared" si="3"/>
        <v>1.060088721602366</v>
      </c>
      <c r="I47" s="23">
        <f t="shared" si="4"/>
        <v>1.0725336038549327</v>
      </c>
      <c r="J47" s="23">
        <f t="shared" si="4"/>
        <v>1.0588791676519271</v>
      </c>
      <c r="K47" s="23">
        <f t="shared" si="4"/>
        <v>1.0525904421616794</v>
      </c>
      <c r="L47" s="3">
        <f t="shared" si="5"/>
        <v>1.0610229838177263</v>
      </c>
      <c r="M47"/>
    </row>
    <row r="48" spans="1:13" ht="12.75">
      <c r="A48" s="30">
        <v>57</v>
      </c>
      <c r="B48" s="26" t="s">
        <v>43</v>
      </c>
      <c r="C48" s="6">
        <v>7754</v>
      </c>
      <c r="D48" s="6">
        <v>8253</v>
      </c>
      <c r="E48" s="8">
        <v>8918</v>
      </c>
      <c r="F48" s="8">
        <v>9432</v>
      </c>
      <c r="G48" s="76">
        <v>10065</v>
      </c>
      <c r="H48" s="22">
        <f t="shared" si="3"/>
        <v>1.0643538818674232</v>
      </c>
      <c r="I48" s="23">
        <f t="shared" si="4"/>
        <v>1.080576759966073</v>
      </c>
      <c r="J48" s="23">
        <f t="shared" si="4"/>
        <v>1.0576362413097107</v>
      </c>
      <c r="K48" s="23">
        <f t="shared" si="4"/>
        <v>1.0671119592875318</v>
      </c>
      <c r="L48" s="3">
        <f t="shared" si="5"/>
        <v>1.0674197106076846</v>
      </c>
      <c r="M48"/>
    </row>
    <row r="49" spans="1:13" ht="12.75">
      <c r="A49" s="30">
        <v>58</v>
      </c>
      <c r="B49" s="26" t="s">
        <v>44</v>
      </c>
      <c r="C49" s="6">
        <v>10220</v>
      </c>
      <c r="D49" s="6">
        <v>10912</v>
      </c>
      <c r="E49" s="8">
        <v>11644</v>
      </c>
      <c r="F49" s="8">
        <v>12540</v>
      </c>
      <c r="G49" s="76">
        <v>13625</v>
      </c>
      <c r="H49" s="22">
        <f t="shared" si="3"/>
        <v>1.0677103718199608</v>
      </c>
      <c r="I49" s="23">
        <f t="shared" si="4"/>
        <v>1.0670821114369502</v>
      </c>
      <c r="J49" s="23">
        <f t="shared" si="4"/>
        <v>1.076949501889385</v>
      </c>
      <c r="K49" s="23">
        <f t="shared" si="4"/>
        <v>1.0865231259968102</v>
      </c>
      <c r="L49" s="3">
        <f t="shared" si="5"/>
        <v>1.0745662777857765</v>
      </c>
      <c r="M49"/>
    </row>
    <row r="50" spans="1:13" ht="12.75">
      <c r="A50" s="30">
        <v>59</v>
      </c>
      <c r="B50" s="26" t="s">
        <v>45</v>
      </c>
      <c r="C50" s="6">
        <v>7881</v>
      </c>
      <c r="D50" s="6">
        <v>8439</v>
      </c>
      <c r="E50" s="8">
        <v>9012</v>
      </c>
      <c r="F50" s="8">
        <v>9866</v>
      </c>
      <c r="G50" s="76">
        <v>10597</v>
      </c>
      <c r="H50" s="22">
        <f t="shared" si="3"/>
        <v>1.0708031975637609</v>
      </c>
      <c r="I50" s="23">
        <f t="shared" si="4"/>
        <v>1.0678990401706363</v>
      </c>
      <c r="J50" s="23">
        <f t="shared" si="4"/>
        <v>1.094762538837106</v>
      </c>
      <c r="K50" s="23">
        <f t="shared" si="4"/>
        <v>1.0740928441110886</v>
      </c>
      <c r="L50" s="3">
        <f t="shared" si="5"/>
        <v>1.076889405170648</v>
      </c>
      <c r="M50"/>
    </row>
    <row r="51" spans="1:13" ht="12.75">
      <c r="A51" s="30">
        <v>60</v>
      </c>
      <c r="B51" s="26" t="s">
        <v>46</v>
      </c>
      <c r="C51" s="6">
        <v>22941</v>
      </c>
      <c r="D51" s="6">
        <v>24618</v>
      </c>
      <c r="E51" s="8">
        <v>26452</v>
      </c>
      <c r="F51" s="8">
        <v>28587</v>
      </c>
      <c r="G51" s="76">
        <v>30816</v>
      </c>
      <c r="H51" s="22">
        <f t="shared" si="3"/>
        <v>1.0731005623120178</v>
      </c>
      <c r="I51" s="23">
        <f t="shared" si="4"/>
        <v>1.0744983345519539</v>
      </c>
      <c r="J51" s="23">
        <f t="shared" si="4"/>
        <v>1.08071223347951</v>
      </c>
      <c r="K51" s="23">
        <f t="shared" si="4"/>
        <v>1.0779725049847833</v>
      </c>
      <c r="L51" s="3">
        <f t="shared" si="5"/>
        <v>1.0765709088320663</v>
      </c>
      <c r="M51"/>
    </row>
    <row r="52" spans="1:13" ht="12.75">
      <c r="A52" s="30">
        <v>63</v>
      </c>
      <c r="B52" s="26" t="s">
        <v>47</v>
      </c>
      <c r="C52" s="6">
        <v>13112</v>
      </c>
      <c r="D52" s="6">
        <v>13911</v>
      </c>
      <c r="E52" s="8">
        <v>14998</v>
      </c>
      <c r="F52" s="8">
        <v>15684</v>
      </c>
      <c r="G52" s="76">
        <v>16166</v>
      </c>
      <c r="H52" s="22">
        <f t="shared" si="3"/>
        <v>1.0609365466748018</v>
      </c>
      <c r="I52" s="23">
        <f t="shared" si="4"/>
        <v>1.0781396017540077</v>
      </c>
      <c r="J52" s="23">
        <f t="shared" si="4"/>
        <v>1.0457394319242566</v>
      </c>
      <c r="K52" s="23">
        <f t="shared" si="4"/>
        <v>1.0307319561336394</v>
      </c>
      <c r="L52" s="3">
        <f t="shared" si="5"/>
        <v>1.0538868841216764</v>
      </c>
      <c r="M52"/>
    </row>
    <row r="53" spans="1:13" ht="12.75">
      <c r="A53" s="30">
        <v>64</v>
      </c>
      <c r="B53" s="26" t="s">
        <v>48</v>
      </c>
      <c r="C53" s="6">
        <v>3248</v>
      </c>
      <c r="D53" s="6">
        <v>3492</v>
      </c>
      <c r="E53" s="8">
        <v>3774</v>
      </c>
      <c r="F53" s="8">
        <v>4090</v>
      </c>
      <c r="G53" s="76">
        <v>4302</v>
      </c>
      <c r="H53" s="22">
        <f t="shared" si="3"/>
        <v>1.0751231527093597</v>
      </c>
      <c r="I53" s="23">
        <f t="shared" si="4"/>
        <v>1.0807560137457044</v>
      </c>
      <c r="J53" s="23">
        <f t="shared" si="4"/>
        <v>1.0837307896131425</v>
      </c>
      <c r="K53" s="23">
        <f t="shared" si="4"/>
        <v>1.0518337408312959</v>
      </c>
      <c r="L53" s="3">
        <f t="shared" si="5"/>
        <v>1.0728609242248757</v>
      </c>
      <c r="M53"/>
    </row>
    <row r="54" spans="1:13" ht="12.75">
      <c r="A54" s="30">
        <v>65</v>
      </c>
      <c r="B54" s="26" t="s">
        <v>49</v>
      </c>
      <c r="C54" s="6">
        <v>4678</v>
      </c>
      <c r="D54" s="6">
        <v>5032</v>
      </c>
      <c r="E54" s="8">
        <v>5386</v>
      </c>
      <c r="F54" s="8">
        <v>5735</v>
      </c>
      <c r="G54" s="76">
        <v>6055</v>
      </c>
      <c r="H54" s="22">
        <f t="shared" si="3"/>
        <v>1.0756733646857632</v>
      </c>
      <c r="I54" s="23">
        <f t="shared" si="4"/>
        <v>1.070349761526232</v>
      </c>
      <c r="J54" s="23">
        <f t="shared" si="4"/>
        <v>1.064797623468251</v>
      </c>
      <c r="K54" s="23">
        <f t="shared" si="4"/>
        <v>1.055797733217088</v>
      </c>
      <c r="L54" s="3">
        <f t="shared" si="5"/>
        <v>1.0666546207243335</v>
      </c>
      <c r="M54"/>
    </row>
    <row r="55" spans="1:13" ht="12.75">
      <c r="A55" s="30">
        <v>66</v>
      </c>
      <c r="B55" s="26" t="s">
        <v>50</v>
      </c>
      <c r="C55" s="6">
        <v>5457</v>
      </c>
      <c r="D55" s="6">
        <v>5845</v>
      </c>
      <c r="E55" s="8">
        <v>6279</v>
      </c>
      <c r="F55" s="8">
        <v>6605</v>
      </c>
      <c r="G55" s="76">
        <v>6891</v>
      </c>
      <c r="H55" s="22">
        <f t="shared" si="3"/>
        <v>1.0711013377313543</v>
      </c>
      <c r="I55" s="23">
        <f t="shared" si="4"/>
        <v>1.074251497005988</v>
      </c>
      <c r="J55" s="23">
        <f t="shared" si="4"/>
        <v>1.0519190953973563</v>
      </c>
      <c r="K55" s="23">
        <f t="shared" si="4"/>
        <v>1.0433005299015896</v>
      </c>
      <c r="L55" s="3">
        <f t="shared" si="5"/>
        <v>1.060143115009072</v>
      </c>
      <c r="M55"/>
    </row>
    <row r="56" spans="1:13" ht="13.5" thickBot="1">
      <c r="A56" s="30">
        <v>69</v>
      </c>
      <c r="B56" s="26" t="s">
        <v>51</v>
      </c>
      <c r="C56" s="6">
        <v>12469</v>
      </c>
      <c r="D56" s="6">
        <v>13185</v>
      </c>
      <c r="E56" s="8">
        <v>14078</v>
      </c>
      <c r="F56" s="8">
        <v>15079</v>
      </c>
      <c r="G56" s="76">
        <v>15869</v>
      </c>
      <c r="H56" s="22">
        <f t="shared" si="3"/>
        <v>1.0574224075707754</v>
      </c>
      <c r="I56" s="23">
        <f t="shared" si="4"/>
        <v>1.067728479332575</v>
      </c>
      <c r="J56" s="23">
        <f t="shared" si="4"/>
        <v>1.0711038499786902</v>
      </c>
      <c r="K56" s="23">
        <f t="shared" si="4"/>
        <v>1.0523907420916507</v>
      </c>
      <c r="L56" s="3">
        <f t="shared" si="5"/>
        <v>1.0621613697434227</v>
      </c>
      <c r="M56"/>
    </row>
    <row r="57" spans="1:13" ht="12.75">
      <c r="A57" s="40"/>
      <c r="B57" s="35"/>
      <c r="C57" s="37"/>
      <c r="D57" s="37"/>
      <c r="E57" s="38"/>
      <c r="F57" s="38"/>
      <c r="G57" s="38"/>
      <c r="H57" s="44"/>
      <c r="I57" s="44"/>
      <c r="J57" s="44"/>
      <c r="K57" s="44"/>
      <c r="L57" s="54"/>
      <c r="M57"/>
    </row>
    <row r="58" spans="1:13" ht="12.75">
      <c r="A58" s="41"/>
      <c r="B58" s="26" t="s">
        <v>233</v>
      </c>
      <c r="C58" s="6">
        <f>SUM(C27:C56)</f>
        <v>270652</v>
      </c>
      <c r="D58" s="6">
        <f>SUM(D27:D56)</f>
        <v>288891</v>
      </c>
      <c r="E58" s="6">
        <f>SUM(E27:E56)</f>
        <v>309323</v>
      </c>
      <c r="F58" s="6">
        <f>SUM(F27:F56)</f>
        <v>332873</v>
      </c>
      <c r="G58" s="6">
        <f>SUM(G27:G56)</f>
        <v>351936</v>
      </c>
      <c r="H58" s="22">
        <f>D58/C58</f>
        <v>1.0673891196074665</v>
      </c>
      <c r="I58" s="22">
        <f>E58/D58</f>
        <v>1.0707256370049603</v>
      </c>
      <c r="J58" s="22">
        <f>F58/E58</f>
        <v>1.0761340087869316</v>
      </c>
      <c r="K58" s="22">
        <f>G58/F58</f>
        <v>1.0572680872284625</v>
      </c>
      <c r="L58" s="53">
        <f t="shared" si="5"/>
        <v>1.0678792131569552</v>
      </c>
      <c r="M58"/>
    </row>
    <row r="59" spans="1:13" ht="13.5" thickBot="1">
      <c r="A59" s="42"/>
      <c r="B59" s="43"/>
      <c r="C59" s="13"/>
      <c r="D59" s="13"/>
      <c r="E59" s="13"/>
      <c r="F59" s="13"/>
      <c r="G59" s="13"/>
      <c r="H59" s="24"/>
      <c r="I59" s="24"/>
      <c r="J59" s="24"/>
      <c r="K59" s="24"/>
      <c r="L59" s="55"/>
      <c r="M59"/>
    </row>
    <row r="60" spans="2:13" ht="12.75">
      <c r="B60" s="57"/>
      <c r="C60" s="58"/>
      <c r="D60" s="58"/>
      <c r="E60" s="58"/>
      <c r="F60" s="58"/>
      <c r="G60" s="58"/>
      <c r="H60" s="69"/>
      <c r="I60" s="69"/>
      <c r="J60" s="69"/>
      <c r="K60" s="69"/>
      <c r="L60" s="59"/>
      <c r="M60"/>
    </row>
    <row r="61" spans="1:19" s="17" customFormat="1" ht="18">
      <c r="A61" s="94" t="s">
        <v>249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16"/>
      <c r="R61" s="11"/>
      <c r="S61" s="28"/>
    </row>
    <row r="62" spans="1:12" ht="12.75">
      <c r="A62" s="95" t="s">
        <v>5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3" spans="1:12" ht="13.5" thickBot="1">
      <c r="A63" s="99" t="s">
        <v>246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1:16" ht="12.75">
      <c r="A64" s="100" t="s">
        <v>0</v>
      </c>
      <c r="B64" s="102" t="s">
        <v>9</v>
      </c>
      <c r="C64" s="90" t="s">
        <v>247</v>
      </c>
      <c r="D64" s="90">
        <v>2001</v>
      </c>
      <c r="E64" s="90">
        <v>2002</v>
      </c>
      <c r="F64" s="90" t="s">
        <v>250</v>
      </c>
      <c r="G64" s="90" t="s">
        <v>252</v>
      </c>
      <c r="H64" s="96" t="s">
        <v>1</v>
      </c>
      <c r="I64" s="97"/>
      <c r="J64" s="97"/>
      <c r="K64" s="98"/>
      <c r="L64" s="1" t="s">
        <v>4</v>
      </c>
      <c r="M64"/>
      <c r="N64" s="18" t="s">
        <v>228</v>
      </c>
      <c r="O64" s="18"/>
      <c r="P64" s="18"/>
    </row>
    <row r="65" spans="1:16" ht="13.5" thickBot="1">
      <c r="A65" s="101"/>
      <c r="B65" s="103" t="s">
        <v>9</v>
      </c>
      <c r="C65" s="91"/>
      <c r="D65" s="91"/>
      <c r="E65" s="91"/>
      <c r="F65" s="91"/>
      <c r="G65" s="91"/>
      <c r="H65" s="75" t="s">
        <v>2</v>
      </c>
      <c r="I65" s="47" t="s">
        <v>3</v>
      </c>
      <c r="J65" s="47" t="s">
        <v>251</v>
      </c>
      <c r="K65" s="47" t="s">
        <v>253</v>
      </c>
      <c r="L65" s="48" t="s">
        <v>254</v>
      </c>
      <c r="M65"/>
      <c r="N65" s="18"/>
      <c r="O65" s="18" t="s">
        <v>2</v>
      </c>
      <c r="P65" s="19">
        <f>AVERAGE(H66:H82)</f>
        <v>1.0668774312857132</v>
      </c>
    </row>
    <row r="66" spans="1:16" ht="12.75">
      <c r="A66" s="30">
        <v>77</v>
      </c>
      <c r="B66" s="26" t="s">
        <v>52</v>
      </c>
      <c r="C66" s="6">
        <v>42095</v>
      </c>
      <c r="D66" s="6">
        <v>44272</v>
      </c>
      <c r="E66" s="8">
        <v>47715</v>
      </c>
      <c r="F66" s="8">
        <v>50169</v>
      </c>
      <c r="G66" s="76">
        <v>52227</v>
      </c>
      <c r="H66" s="22">
        <f aca="true" t="shared" si="6" ref="H66:H82">D66/C66</f>
        <v>1.0517163558617413</v>
      </c>
      <c r="I66" s="23">
        <f aca="true" t="shared" si="7" ref="I66:K82">E66/D66</f>
        <v>1.077769244669317</v>
      </c>
      <c r="J66" s="23">
        <f t="shared" si="7"/>
        <v>1.0514303678088652</v>
      </c>
      <c r="K66" s="23">
        <f t="shared" si="7"/>
        <v>1.0410213478442862</v>
      </c>
      <c r="L66" s="3">
        <f>AVERAGE(H66:K66)</f>
        <v>1.0554843290460525</v>
      </c>
      <c r="M66"/>
      <c r="N66" s="18"/>
      <c r="O66" s="20" t="s">
        <v>3</v>
      </c>
      <c r="P66" s="19">
        <f>AVERAGE(I66:I82)</f>
        <v>1.0688291134252657</v>
      </c>
    </row>
    <row r="67" spans="1:16" ht="12.75">
      <c r="A67" s="30">
        <v>78</v>
      </c>
      <c r="B67" s="26" t="s">
        <v>53</v>
      </c>
      <c r="C67" s="6">
        <v>4542</v>
      </c>
      <c r="D67" s="6">
        <v>4928</v>
      </c>
      <c r="E67" s="8">
        <v>5391</v>
      </c>
      <c r="F67" s="8">
        <v>5760</v>
      </c>
      <c r="G67" s="76">
        <v>6081</v>
      </c>
      <c r="H67" s="22">
        <f t="shared" si="6"/>
        <v>1.084984588287098</v>
      </c>
      <c r="I67" s="23">
        <f t="shared" si="7"/>
        <v>1.093952922077922</v>
      </c>
      <c r="J67" s="23">
        <f t="shared" si="7"/>
        <v>1.0684474123539232</v>
      </c>
      <c r="K67" s="23">
        <f t="shared" si="7"/>
        <v>1.0557291666666666</v>
      </c>
      <c r="L67" s="3">
        <f aca="true" t="shared" si="8" ref="L67:L84">AVERAGE(H67:K67)</f>
        <v>1.0757785223464025</v>
      </c>
      <c r="M67"/>
      <c r="O67" s="20" t="s">
        <v>251</v>
      </c>
      <c r="P67" s="19">
        <f>AVERAGE(J66:J82)</f>
        <v>1.0531825872683847</v>
      </c>
    </row>
    <row r="68" spans="1:13" ht="12.75">
      <c r="A68" s="30">
        <v>79</v>
      </c>
      <c r="B68" s="26" t="s">
        <v>54</v>
      </c>
      <c r="C68" s="6">
        <v>3604</v>
      </c>
      <c r="D68" s="6">
        <v>3844</v>
      </c>
      <c r="E68" s="8">
        <v>4099</v>
      </c>
      <c r="F68" s="8">
        <v>4307</v>
      </c>
      <c r="G68" s="76">
        <v>4534</v>
      </c>
      <c r="H68" s="22">
        <f t="shared" si="6"/>
        <v>1.0665926748057715</v>
      </c>
      <c r="I68" s="23">
        <f t="shared" si="7"/>
        <v>1.06633714880333</v>
      </c>
      <c r="J68" s="23">
        <f t="shared" si="7"/>
        <v>1.050744083922908</v>
      </c>
      <c r="K68" s="23">
        <f t="shared" si="7"/>
        <v>1.0527048990016252</v>
      </c>
      <c r="L68" s="3">
        <f t="shared" si="8"/>
        <v>1.0590947016334087</v>
      </c>
      <c r="M68"/>
    </row>
    <row r="69" spans="1:14" ht="12.75">
      <c r="A69" s="30">
        <v>82</v>
      </c>
      <c r="B69" s="26" t="s">
        <v>55</v>
      </c>
      <c r="C69" s="6">
        <v>10004</v>
      </c>
      <c r="D69" s="6">
        <v>10733</v>
      </c>
      <c r="E69" s="8">
        <v>11503</v>
      </c>
      <c r="F69" s="8">
        <v>12343</v>
      </c>
      <c r="G69" s="76">
        <v>13150</v>
      </c>
      <c r="H69" s="22">
        <f t="shared" si="6"/>
        <v>1.0728708516593362</v>
      </c>
      <c r="I69" s="23">
        <f t="shared" si="7"/>
        <v>1.0717413584272804</v>
      </c>
      <c r="J69" s="23">
        <f t="shared" si="7"/>
        <v>1.07302442840998</v>
      </c>
      <c r="K69" s="23">
        <f t="shared" si="7"/>
        <v>1.0653811877177348</v>
      </c>
      <c r="L69" s="3">
        <f t="shared" si="8"/>
        <v>1.070754456553583</v>
      </c>
      <c r="M69"/>
      <c r="N69" s="18" t="s">
        <v>6</v>
      </c>
    </row>
    <row r="70" spans="1:19" ht="12.75">
      <c r="A70" s="30">
        <v>83</v>
      </c>
      <c r="B70" s="26" t="s">
        <v>56</v>
      </c>
      <c r="C70" s="6">
        <v>4080</v>
      </c>
      <c r="D70" s="6">
        <v>4422</v>
      </c>
      <c r="E70" s="8">
        <v>4779</v>
      </c>
      <c r="F70" s="8">
        <v>5227</v>
      </c>
      <c r="G70" s="76">
        <v>5577</v>
      </c>
      <c r="H70" s="22">
        <f t="shared" si="6"/>
        <v>1.0838235294117646</v>
      </c>
      <c r="I70" s="23">
        <f t="shared" si="7"/>
        <v>1.0807327001356852</v>
      </c>
      <c r="J70" s="23">
        <f t="shared" si="7"/>
        <v>1.0937434609750993</v>
      </c>
      <c r="K70" s="23">
        <f t="shared" si="7"/>
        <v>1.0669600153051464</v>
      </c>
      <c r="L70" s="3">
        <f t="shared" si="8"/>
        <v>1.081314926456924</v>
      </c>
      <c r="M70"/>
      <c r="O70" s="18" t="s">
        <v>2</v>
      </c>
      <c r="P70" s="19">
        <f>MAX(H66:H82)</f>
        <v>1.1033636140437024</v>
      </c>
      <c r="Q70" s="21" t="s">
        <v>0</v>
      </c>
      <c r="R70" s="11">
        <v>106</v>
      </c>
      <c r="S70" s="28" t="s">
        <v>69</v>
      </c>
    </row>
    <row r="71" spans="1:19" ht="12.75">
      <c r="A71" s="30">
        <v>86</v>
      </c>
      <c r="B71" s="26" t="s">
        <v>57</v>
      </c>
      <c r="C71" s="6">
        <v>11027</v>
      </c>
      <c r="D71" s="6">
        <v>11816</v>
      </c>
      <c r="E71" s="8">
        <v>12704</v>
      </c>
      <c r="F71" s="8">
        <v>13568</v>
      </c>
      <c r="G71" s="76">
        <v>14030</v>
      </c>
      <c r="H71" s="22">
        <f t="shared" si="6"/>
        <v>1.0715516459599166</v>
      </c>
      <c r="I71" s="23">
        <f t="shared" si="7"/>
        <v>1.075152335815843</v>
      </c>
      <c r="J71" s="23">
        <f t="shared" si="7"/>
        <v>1.0680100755667505</v>
      </c>
      <c r="K71" s="23">
        <f t="shared" si="7"/>
        <v>1.0340507075471699</v>
      </c>
      <c r="L71" s="3">
        <f t="shared" si="8"/>
        <v>1.06219119122242</v>
      </c>
      <c r="M71"/>
      <c r="O71" s="20" t="s">
        <v>3</v>
      </c>
      <c r="P71" s="19">
        <f>MAX(I66:I82)</f>
        <v>1.094285486570495</v>
      </c>
      <c r="Q71" s="21" t="s">
        <v>0</v>
      </c>
      <c r="R71" s="11">
        <v>105</v>
      </c>
      <c r="S71" s="28" t="s">
        <v>68</v>
      </c>
    </row>
    <row r="72" spans="1:19" ht="12.75">
      <c r="A72" s="30">
        <v>87</v>
      </c>
      <c r="B72" s="26" t="s">
        <v>58</v>
      </c>
      <c r="C72" s="6">
        <v>4869</v>
      </c>
      <c r="D72" s="6">
        <v>4968</v>
      </c>
      <c r="E72" s="8">
        <v>5279</v>
      </c>
      <c r="F72" s="8">
        <v>5599</v>
      </c>
      <c r="G72" s="76">
        <v>5842</v>
      </c>
      <c r="H72" s="22">
        <f t="shared" si="6"/>
        <v>1.0203327171903882</v>
      </c>
      <c r="I72" s="23">
        <f t="shared" si="7"/>
        <v>1.0626006441223832</v>
      </c>
      <c r="J72" s="23">
        <f t="shared" si="7"/>
        <v>1.060617541200985</v>
      </c>
      <c r="K72" s="23">
        <f t="shared" si="7"/>
        <v>1.043400607251295</v>
      </c>
      <c r="L72" s="3">
        <f t="shared" si="8"/>
        <v>1.0467378774412628</v>
      </c>
      <c r="M72"/>
      <c r="O72" s="20" t="s">
        <v>251</v>
      </c>
      <c r="P72" s="19">
        <f>MAX(J66:J82)</f>
        <v>1.0937434609750993</v>
      </c>
      <c r="Q72" s="21" t="s">
        <v>0</v>
      </c>
      <c r="R72" s="11">
        <v>83</v>
      </c>
      <c r="S72" s="28" t="s">
        <v>56</v>
      </c>
    </row>
    <row r="73" spans="1:13" ht="12.75">
      <c r="A73" s="30">
        <v>88</v>
      </c>
      <c r="B73" s="26" t="s">
        <v>59</v>
      </c>
      <c r="C73" s="6">
        <v>6046</v>
      </c>
      <c r="D73" s="6">
        <v>6507</v>
      </c>
      <c r="E73" s="8">
        <v>6994</v>
      </c>
      <c r="F73" s="8">
        <v>7273</v>
      </c>
      <c r="G73" s="76">
        <v>7787</v>
      </c>
      <c r="H73" s="22">
        <f t="shared" si="6"/>
        <v>1.0762487595104202</v>
      </c>
      <c r="I73" s="23">
        <f t="shared" si="7"/>
        <v>1.074842477332104</v>
      </c>
      <c r="J73" s="23">
        <f t="shared" si="7"/>
        <v>1.039891335430369</v>
      </c>
      <c r="K73" s="23">
        <f t="shared" si="7"/>
        <v>1.070672349786883</v>
      </c>
      <c r="L73" s="3">
        <f t="shared" si="8"/>
        <v>1.065413730514944</v>
      </c>
      <c r="M73"/>
    </row>
    <row r="74" spans="1:14" ht="12.75">
      <c r="A74" s="30">
        <v>97</v>
      </c>
      <c r="B74" s="26" t="s">
        <v>64</v>
      </c>
      <c r="C74" s="6">
        <v>13303</v>
      </c>
      <c r="D74" s="6">
        <v>14107</v>
      </c>
      <c r="E74" s="8">
        <v>14982</v>
      </c>
      <c r="F74" s="8">
        <v>15947</v>
      </c>
      <c r="G74" s="76">
        <v>17004</v>
      </c>
      <c r="H74" s="22">
        <f t="shared" si="6"/>
        <v>1.0604374953018116</v>
      </c>
      <c r="I74" s="23">
        <f t="shared" si="7"/>
        <v>1.0620259445665272</v>
      </c>
      <c r="J74" s="23">
        <f t="shared" si="7"/>
        <v>1.0644106260846349</v>
      </c>
      <c r="K74" s="23">
        <f t="shared" si="7"/>
        <v>1.0662820593215026</v>
      </c>
      <c r="L74" s="3">
        <f t="shared" si="8"/>
        <v>1.063289031318619</v>
      </c>
      <c r="M74"/>
      <c r="N74" s="18" t="s">
        <v>7</v>
      </c>
    </row>
    <row r="75" spans="1:19" ht="12.75">
      <c r="A75" s="30">
        <v>98</v>
      </c>
      <c r="B75" s="26" t="s">
        <v>65</v>
      </c>
      <c r="C75" s="6">
        <v>7065</v>
      </c>
      <c r="D75" s="6">
        <v>7328</v>
      </c>
      <c r="E75" s="8">
        <v>7631</v>
      </c>
      <c r="F75" s="8">
        <v>7654</v>
      </c>
      <c r="G75" s="76">
        <v>7853</v>
      </c>
      <c r="H75" s="22">
        <f t="shared" si="6"/>
        <v>1.0372257607926398</v>
      </c>
      <c r="I75" s="23">
        <f t="shared" si="7"/>
        <v>1.0413482532751093</v>
      </c>
      <c r="J75" s="23">
        <f t="shared" si="7"/>
        <v>1.0030140217533743</v>
      </c>
      <c r="K75" s="23">
        <f t="shared" si="7"/>
        <v>1.0259994773974392</v>
      </c>
      <c r="L75" s="3">
        <f t="shared" si="8"/>
        <v>1.0268968783046408</v>
      </c>
      <c r="M75"/>
      <c r="O75" s="18" t="s">
        <v>2</v>
      </c>
      <c r="P75" s="19">
        <f>MIN(H66:H82)</f>
        <v>1.0203327171903882</v>
      </c>
      <c r="Q75" s="21" t="s">
        <v>0</v>
      </c>
      <c r="R75" s="11">
        <v>87</v>
      </c>
      <c r="S75" s="28" t="s">
        <v>58</v>
      </c>
    </row>
    <row r="76" spans="1:19" ht="12.75">
      <c r="A76" s="30">
        <v>101</v>
      </c>
      <c r="B76" s="26" t="s">
        <v>66</v>
      </c>
      <c r="C76" s="6">
        <v>9187</v>
      </c>
      <c r="D76" s="6">
        <v>9799</v>
      </c>
      <c r="E76" s="8">
        <v>10315</v>
      </c>
      <c r="F76" s="8">
        <v>10686</v>
      </c>
      <c r="G76" s="76">
        <v>11229</v>
      </c>
      <c r="H76" s="22">
        <f t="shared" si="6"/>
        <v>1.0666158702514423</v>
      </c>
      <c r="I76" s="23">
        <f t="shared" si="7"/>
        <v>1.052658434534136</v>
      </c>
      <c r="J76" s="23">
        <f t="shared" si="7"/>
        <v>1.035967038293747</v>
      </c>
      <c r="K76" s="23">
        <f t="shared" si="7"/>
        <v>1.0508141493542953</v>
      </c>
      <c r="L76" s="3">
        <f t="shared" si="8"/>
        <v>1.051513873108405</v>
      </c>
      <c r="M76"/>
      <c r="O76" s="20" t="s">
        <v>3</v>
      </c>
      <c r="P76" s="19">
        <f>MIN(I66:I82)</f>
        <v>1.0413482532751093</v>
      </c>
      <c r="Q76" s="21" t="s">
        <v>0</v>
      </c>
      <c r="R76" s="11">
        <v>98</v>
      </c>
      <c r="S76" s="28" t="s">
        <v>65</v>
      </c>
    </row>
    <row r="77" spans="1:19" ht="12.75">
      <c r="A77" s="30">
        <v>102</v>
      </c>
      <c r="B77" s="26" t="s">
        <v>67</v>
      </c>
      <c r="C77" s="6">
        <v>5448</v>
      </c>
      <c r="D77" s="6">
        <v>5790</v>
      </c>
      <c r="E77" s="8">
        <v>6239</v>
      </c>
      <c r="F77" s="8">
        <v>6498</v>
      </c>
      <c r="G77" s="76">
        <v>6608</v>
      </c>
      <c r="H77" s="22">
        <f t="shared" si="6"/>
        <v>1.0627753303964758</v>
      </c>
      <c r="I77" s="23">
        <f t="shared" si="7"/>
        <v>1.0775474956822106</v>
      </c>
      <c r="J77" s="23">
        <f t="shared" si="7"/>
        <v>1.041513062990864</v>
      </c>
      <c r="K77" s="23">
        <f t="shared" si="7"/>
        <v>1.0169282856263466</v>
      </c>
      <c r="L77" s="3">
        <f t="shared" si="8"/>
        <v>1.0496910436739744</v>
      </c>
      <c r="M77"/>
      <c r="O77" s="20" t="s">
        <v>251</v>
      </c>
      <c r="P77" s="19">
        <f>MIN(J66:J82)</f>
        <v>1.0030140217533743</v>
      </c>
      <c r="Q77" s="21" t="s">
        <v>0</v>
      </c>
      <c r="R77" s="11">
        <v>98</v>
      </c>
      <c r="S77" s="28" t="s">
        <v>65</v>
      </c>
    </row>
    <row r="78" spans="1:13" ht="12.75">
      <c r="A78" s="30">
        <v>105</v>
      </c>
      <c r="B78" s="26" t="s">
        <v>68</v>
      </c>
      <c r="C78" s="6">
        <v>11651</v>
      </c>
      <c r="D78" s="6">
        <v>12547</v>
      </c>
      <c r="E78" s="8">
        <v>13730</v>
      </c>
      <c r="F78" s="8">
        <v>14248</v>
      </c>
      <c r="G78" s="76">
        <v>15069</v>
      </c>
      <c r="H78" s="22">
        <f t="shared" si="6"/>
        <v>1.0769032701055703</v>
      </c>
      <c r="I78" s="23">
        <f t="shared" si="7"/>
        <v>1.094285486570495</v>
      </c>
      <c r="J78" s="23">
        <f t="shared" si="7"/>
        <v>1.037727603787327</v>
      </c>
      <c r="K78" s="23">
        <f t="shared" si="7"/>
        <v>1.0576221224031443</v>
      </c>
      <c r="L78" s="3">
        <f t="shared" si="8"/>
        <v>1.0666346207166342</v>
      </c>
      <c r="M78"/>
    </row>
    <row r="79" spans="1:13" ht="12.75">
      <c r="A79" s="30">
        <v>106</v>
      </c>
      <c r="B79" s="26" t="s">
        <v>69</v>
      </c>
      <c r="C79" s="6">
        <v>4073</v>
      </c>
      <c r="D79" s="6">
        <v>4494</v>
      </c>
      <c r="E79" s="8">
        <v>4686</v>
      </c>
      <c r="F79" s="8">
        <v>4915</v>
      </c>
      <c r="G79" s="76">
        <v>5079</v>
      </c>
      <c r="H79" s="22">
        <f t="shared" si="6"/>
        <v>1.1033636140437024</v>
      </c>
      <c r="I79" s="23">
        <f t="shared" si="7"/>
        <v>1.0427236315086783</v>
      </c>
      <c r="J79" s="23">
        <f t="shared" si="7"/>
        <v>1.0488689714041828</v>
      </c>
      <c r="K79" s="23">
        <f t="shared" si="7"/>
        <v>1.0333672431332654</v>
      </c>
      <c r="L79" s="3">
        <f t="shared" si="8"/>
        <v>1.0570808650224572</v>
      </c>
      <c r="M79"/>
    </row>
    <row r="80" spans="1:13" ht="12.75">
      <c r="A80" s="30">
        <v>107</v>
      </c>
      <c r="B80" s="26" t="s">
        <v>70</v>
      </c>
      <c r="C80" s="6">
        <v>3063</v>
      </c>
      <c r="D80" s="6">
        <v>3316</v>
      </c>
      <c r="E80" s="8">
        <v>3528</v>
      </c>
      <c r="F80" s="8">
        <v>3761</v>
      </c>
      <c r="G80" s="76">
        <v>3964</v>
      </c>
      <c r="H80" s="22">
        <f t="shared" si="6"/>
        <v>1.0825987593862227</v>
      </c>
      <c r="I80" s="23">
        <f t="shared" si="7"/>
        <v>1.0639324487334139</v>
      </c>
      <c r="J80" s="23">
        <f t="shared" si="7"/>
        <v>1.0660430839002268</v>
      </c>
      <c r="K80" s="23">
        <f t="shared" si="7"/>
        <v>1.0539750066471683</v>
      </c>
      <c r="L80" s="3">
        <f t="shared" si="8"/>
        <v>1.066637324666758</v>
      </c>
      <c r="M80"/>
    </row>
    <row r="81" spans="1:13" ht="12.75">
      <c r="A81" s="30">
        <v>110</v>
      </c>
      <c r="B81" s="26" t="s">
        <v>71</v>
      </c>
      <c r="C81" s="6">
        <v>21301</v>
      </c>
      <c r="D81" s="6">
        <v>22623</v>
      </c>
      <c r="E81" s="8">
        <v>24100</v>
      </c>
      <c r="F81" s="8">
        <v>25105</v>
      </c>
      <c r="G81" s="76">
        <v>26082</v>
      </c>
      <c r="H81" s="22">
        <f t="shared" si="6"/>
        <v>1.0620628139523967</v>
      </c>
      <c r="I81" s="23">
        <f t="shared" si="7"/>
        <v>1.0652875392299872</v>
      </c>
      <c r="J81" s="23">
        <f t="shared" si="7"/>
        <v>1.041701244813278</v>
      </c>
      <c r="K81" s="23">
        <f t="shared" si="7"/>
        <v>1.0389165504879505</v>
      </c>
      <c r="L81" s="3">
        <f t="shared" si="8"/>
        <v>1.051992037120903</v>
      </c>
      <c r="M81"/>
    </row>
    <row r="82" spans="1:13" ht="13.5" thickBot="1">
      <c r="A82" s="30">
        <v>111</v>
      </c>
      <c r="B82" s="26" t="s">
        <v>72</v>
      </c>
      <c r="C82" s="6">
        <v>5791</v>
      </c>
      <c r="D82" s="6">
        <v>6120</v>
      </c>
      <c r="E82" s="8">
        <v>6531</v>
      </c>
      <c r="F82" s="8">
        <v>6916</v>
      </c>
      <c r="G82" s="76">
        <v>7163</v>
      </c>
      <c r="H82" s="22">
        <f t="shared" si="6"/>
        <v>1.0568122949404248</v>
      </c>
      <c r="I82" s="23">
        <f t="shared" si="7"/>
        <v>1.067156862745098</v>
      </c>
      <c r="J82" s="23">
        <f t="shared" si="7"/>
        <v>1.0589496248660235</v>
      </c>
      <c r="K82" s="23">
        <f t="shared" si="7"/>
        <v>1.0357142857142858</v>
      </c>
      <c r="L82" s="3">
        <f t="shared" si="8"/>
        <v>1.0546582670664582</v>
      </c>
      <c r="M82"/>
    </row>
    <row r="83" spans="1:13" ht="12.75">
      <c r="A83" s="40"/>
      <c r="B83" s="35"/>
      <c r="C83" s="37"/>
      <c r="D83" s="37"/>
      <c r="E83" s="38"/>
      <c r="F83" s="38"/>
      <c r="G83" s="38"/>
      <c r="H83" s="44"/>
      <c r="I83" s="45"/>
      <c r="J83" s="44"/>
      <c r="K83" s="44"/>
      <c r="L83" s="54"/>
      <c r="M83"/>
    </row>
    <row r="84" spans="1:13" ht="12.75">
      <c r="A84" s="41"/>
      <c r="B84" s="36" t="s">
        <v>232</v>
      </c>
      <c r="C84" s="6">
        <f>SUM(C66:C82)</f>
        <v>167149</v>
      </c>
      <c r="D84" s="6">
        <f>SUM(D66:D82)</f>
        <v>177614</v>
      </c>
      <c r="E84" s="6">
        <f>SUM(E66:E82)</f>
        <v>190206</v>
      </c>
      <c r="F84" s="6">
        <f>SUM(F66:F82)</f>
        <v>199976</v>
      </c>
      <c r="G84" s="6">
        <f>SUM(G66:G82)</f>
        <v>209279</v>
      </c>
      <c r="H84" s="22">
        <f>D84/C84</f>
        <v>1.0626088101035602</v>
      </c>
      <c r="I84" s="23">
        <f>E84/D84</f>
        <v>1.0708953123064624</v>
      </c>
      <c r="J84" s="23">
        <f>F84/E84</f>
        <v>1.0513653617656646</v>
      </c>
      <c r="K84" s="22">
        <f>G84/F84</f>
        <v>1.0465205824698964</v>
      </c>
      <c r="L84" s="53">
        <f t="shared" si="8"/>
        <v>1.057847516661396</v>
      </c>
      <c r="M84"/>
    </row>
    <row r="85" spans="1:13" ht="13.5" thickBot="1">
      <c r="A85" s="42"/>
      <c r="B85" s="27"/>
      <c r="C85" s="13"/>
      <c r="D85" s="13"/>
      <c r="E85" s="7"/>
      <c r="F85" s="7"/>
      <c r="G85" s="7"/>
      <c r="H85" s="24"/>
      <c r="I85" s="25"/>
      <c r="J85" s="24"/>
      <c r="K85" s="24"/>
      <c r="L85" s="55"/>
      <c r="M85"/>
    </row>
    <row r="86" spans="2:13" ht="12.75">
      <c r="B86" s="28"/>
      <c r="C86" s="58"/>
      <c r="D86" s="58"/>
      <c r="H86" s="69"/>
      <c r="I86" s="69"/>
      <c r="J86" s="69"/>
      <c r="K86" s="69"/>
      <c r="L86" s="59"/>
      <c r="M86"/>
    </row>
    <row r="87" spans="1:19" s="17" customFormat="1" ht="18">
      <c r="A87" s="94" t="s">
        <v>249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16"/>
      <c r="R87" s="11"/>
      <c r="S87" s="28"/>
    </row>
    <row r="88" spans="1:12" ht="12.75">
      <c r="A88" s="95" t="s">
        <v>5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</row>
    <row r="89" spans="1:12" ht="13.5" thickBot="1">
      <c r="A89" s="99" t="s">
        <v>246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1:16" ht="12.75">
      <c r="A90" s="100" t="s">
        <v>0</v>
      </c>
      <c r="B90" s="102" t="s">
        <v>9</v>
      </c>
      <c r="C90" s="90" t="s">
        <v>247</v>
      </c>
      <c r="D90" s="90">
        <v>2001</v>
      </c>
      <c r="E90" s="90">
        <v>2002</v>
      </c>
      <c r="F90" s="90" t="s">
        <v>250</v>
      </c>
      <c r="G90" s="90" t="s">
        <v>252</v>
      </c>
      <c r="H90" s="96" t="s">
        <v>1</v>
      </c>
      <c r="I90" s="97"/>
      <c r="J90" s="97"/>
      <c r="K90" s="98"/>
      <c r="L90" s="1" t="s">
        <v>4</v>
      </c>
      <c r="M90"/>
      <c r="N90" s="18" t="s">
        <v>228</v>
      </c>
      <c r="O90" s="18"/>
      <c r="P90" s="18"/>
    </row>
    <row r="91" spans="1:16" ht="13.5" thickBot="1">
      <c r="A91" s="101"/>
      <c r="B91" s="103" t="s">
        <v>9</v>
      </c>
      <c r="C91" s="91"/>
      <c r="D91" s="91"/>
      <c r="E91" s="91"/>
      <c r="F91" s="91"/>
      <c r="G91" s="91"/>
      <c r="H91" s="75" t="s">
        <v>2</v>
      </c>
      <c r="I91" s="47" t="s">
        <v>3</v>
      </c>
      <c r="J91" s="47" t="s">
        <v>251</v>
      </c>
      <c r="K91" s="47" t="s">
        <v>253</v>
      </c>
      <c r="L91" s="48" t="s">
        <v>254</v>
      </c>
      <c r="M91"/>
      <c r="N91" s="18"/>
      <c r="O91" s="18" t="s">
        <v>2</v>
      </c>
      <c r="P91" s="19">
        <f>AVERAGE(H92:H117)</f>
        <v>1.075045595643523</v>
      </c>
    </row>
    <row r="92" spans="1:16" ht="12.75">
      <c r="A92" s="4">
        <v>118</v>
      </c>
      <c r="B92" s="26" t="s">
        <v>73</v>
      </c>
      <c r="C92" s="6">
        <v>7086</v>
      </c>
      <c r="D92" s="6">
        <v>7722</v>
      </c>
      <c r="E92" s="8">
        <v>8322</v>
      </c>
      <c r="F92" s="8">
        <v>9061</v>
      </c>
      <c r="G92" s="76">
        <v>9542</v>
      </c>
      <c r="H92" s="22">
        <f aca="true" t="shared" si="9" ref="H92:H117">D92/C92</f>
        <v>1.0897544453852668</v>
      </c>
      <c r="I92" s="23">
        <f aca="true" t="shared" si="10" ref="I92:K117">E92/D92</f>
        <v>1.0777000777000778</v>
      </c>
      <c r="J92" s="23">
        <f t="shared" si="10"/>
        <v>1.0888007690459025</v>
      </c>
      <c r="K92" s="23">
        <f t="shared" si="10"/>
        <v>1.0530846484935437</v>
      </c>
      <c r="L92" s="3">
        <f>AVERAGE(H92:K92)</f>
        <v>1.0773349851561977</v>
      </c>
      <c r="M92"/>
      <c r="N92" s="18"/>
      <c r="O92" s="20" t="s">
        <v>3</v>
      </c>
      <c r="P92" s="19">
        <f>AVERAGE(I92:I118)</f>
        <v>1.070795673829871</v>
      </c>
    </row>
    <row r="93" spans="1:16" ht="12.75">
      <c r="A93" s="4">
        <v>119</v>
      </c>
      <c r="B93" s="26" t="s">
        <v>74</v>
      </c>
      <c r="C93" s="6">
        <v>3685</v>
      </c>
      <c r="D93" s="6">
        <v>3938</v>
      </c>
      <c r="E93" s="8">
        <v>4267</v>
      </c>
      <c r="F93" s="8">
        <v>4638</v>
      </c>
      <c r="G93" s="76">
        <v>4907</v>
      </c>
      <c r="H93" s="22">
        <f t="shared" si="9"/>
        <v>1.0686567164179104</v>
      </c>
      <c r="I93" s="23">
        <f t="shared" si="10"/>
        <v>1.0835449466734384</v>
      </c>
      <c r="J93" s="23">
        <f t="shared" si="10"/>
        <v>1.0869463323177877</v>
      </c>
      <c r="K93" s="23">
        <f t="shared" si="10"/>
        <v>1.0579991375592928</v>
      </c>
      <c r="L93" s="3">
        <f aca="true" t="shared" si="11" ref="L93:L119">AVERAGE(H93:K93)</f>
        <v>1.0742867832421072</v>
      </c>
      <c r="M93"/>
      <c r="O93" s="20" t="s">
        <v>251</v>
      </c>
      <c r="P93" s="19">
        <f>AVERAGE(J92:J118)</f>
        <v>1.0595809569628627</v>
      </c>
    </row>
    <row r="94" spans="1:13" ht="12.75">
      <c r="A94" s="4">
        <v>120</v>
      </c>
      <c r="B94" s="26" t="s">
        <v>75</v>
      </c>
      <c r="C94" s="6">
        <v>3023</v>
      </c>
      <c r="D94" s="6">
        <v>3283</v>
      </c>
      <c r="E94" s="8">
        <v>3473</v>
      </c>
      <c r="F94" s="8">
        <v>3741</v>
      </c>
      <c r="G94" s="76">
        <v>3934</v>
      </c>
      <c r="H94" s="22">
        <f t="shared" si="9"/>
        <v>1.0860072775388687</v>
      </c>
      <c r="I94" s="23">
        <f t="shared" si="10"/>
        <v>1.0578738958269875</v>
      </c>
      <c r="J94" s="23">
        <f t="shared" si="10"/>
        <v>1.0771667146559172</v>
      </c>
      <c r="K94" s="23">
        <f t="shared" si="10"/>
        <v>1.0515904838278536</v>
      </c>
      <c r="L94" s="3">
        <f t="shared" si="11"/>
        <v>1.0681595929624068</v>
      </c>
      <c r="M94"/>
    </row>
    <row r="95" spans="1:14" ht="12.75">
      <c r="A95" s="4">
        <v>123</v>
      </c>
      <c r="B95" s="26" t="s">
        <v>76</v>
      </c>
      <c r="C95" s="6">
        <v>12374</v>
      </c>
      <c r="D95" s="6">
        <v>13141</v>
      </c>
      <c r="E95" s="8">
        <v>14018</v>
      </c>
      <c r="F95" s="8">
        <v>14870</v>
      </c>
      <c r="G95" s="76">
        <v>15745</v>
      </c>
      <c r="H95" s="22">
        <f t="shared" si="9"/>
        <v>1.061984806853079</v>
      </c>
      <c r="I95" s="23">
        <f t="shared" si="10"/>
        <v>1.066737691195495</v>
      </c>
      <c r="J95" s="23">
        <f t="shared" si="10"/>
        <v>1.0607789984305893</v>
      </c>
      <c r="K95" s="23">
        <f t="shared" si="10"/>
        <v>1.058843308675185</v>
      </c>
      <c r="L95" s="3">
        <f t="shared" si="11"/>
        <v>1.062086201288587</v>
      </c>
      <c r="M95"/>
      <c r="N95" s="18" t="s">
        <v>6</v>
      </c>
    </row>
    <row r="96" spans="1:19" ht="12.75">
      <c r="A96" s="4">
        <v>124</v>
      </c>
      <c r="B96" s="26" t="s">
        <v>77</v>
      </c>
      <c r="C96" s="6">
        <v>3738</v>
      </c>
      <c r="D96" s="6">
        <v>4044</v>
      </c>
      <c r="E96" s="8">
        <v>4400</v>
      </c>
      <c r="F96" s="8">
        <v>4625</v>
      </c>
      <c r="G96" s="76">
        <v>4916</v>
      </c>
      <c r="H96" s="22">
        <f t="shared" si="9"/>
        <v>1.0818619582664526</v>
      </c>
      <c r="I96" s="23">
        <f t="shared" si="10"/>
        <v>1.0880316518298714</v>
      </c>
      <c r="J96" s="23">
        <f t="shared" si="10"/>
        <v>1.0511363636363635</v>
      </c>
      <c r="K96" s="23">
        <f t="shared" si="10"/>
        <v>1.062918918918919</v>
      </c>
      <c r="L96" s="3">
        <f t="shared" si="11"/>
        <v>1.0709872231629016</v>
      </c>
      <c r="M96"/>
      <c r="O96" s="18" t="s">
        <v>2</v>
      </c>
      <c r="P96" s="19">
        <f>MAX(H92:H118)</f>
        <v>1.1188351338656646</v>
      </c>
      <c r="Q96" s="21" t="s">
        <v>0</v>
      </c>
      <c r="R96" s="11">
        <v>161</v>
      </c>
      <c r="S96" s="28" t="s">
        <v>97</v>
      </c>
    </row>
    <row r="97" spans="1:19" ht="12.75">
      <c r="A97" s="4">
        <v>125</v>
      </c>
      <c r="B97" s="26" t="s">
        <v>78</v>
      </c>
      <c r="C97" s="6">
        <v>5942</v>
      </c>
      <c r="D97" s="6">
        <v>6343</v>
      </c>
      <c r="E97" s="8">
        <v>6730</v>
      </c>
      <c r="F97" s="8">
        <v>7123</v>
      </c>
      <c r="G97" s="76">
        <v>7440</v>
      </c>
      <c r="H97" s="22">
        <f t="shared" si="9"/>
        <v>1.067485695052171</v>
      </c>
      <c r="I97" s="23">
        <f t="shared" si="10"/>
        <v>1.0610121393662304</v>
      </c>
      <c r="J97" s="23">
        <f t="shared" si="10"/>
        <v>1.0583952451708767</v>
      </c>
      <c r="K97" s="23">
        <f t="shared" si="10"/>
        <v>1.0445037203425522</v>
      </c>
      <c r="L97" s="3">
        <f t="shared" si="11"/>
        <v>1.0578491999829576</v>
      </c>
      <c r="M97"/>
      <c r="O97" s="20" t="s">
        <v>3</v>
      </c>
      <c r="P97" s="19">
        <f>MAX(I92:I118)</f>
        <v>1.0979754157628345</v>
      </c>
      <c r="Q97" s="21" t="s">
        <v>0</v>
      </c>
      <c r="R97" s="11">
        <v>145</v>
      </c>
      <c r="S97" s="28" t="s">
        <v>89</v>
      </c>
    </row>
    <row r="98" spans="1:19" ht="12.75">
      <c r="A98" s="4">
        <v>128</v>
      </c>
      <c r="B98" s="26" t="s">
        <v>79</v>
      </c>
      <c r="C98" s="6">
        <v>19730</v>
      </c>
      <c r="D98" s="6">
        <v>21029</v>
      </c>
      <c r="E98" s="8">
        <v>22280</v>
      </c>
      <c r="F98" s="8">
        <v>23443</v>
      </c>
      <c r="G98" s="76">
        <v>24397</v>
      </c>
      <c r="H98" s="22">
        <f t="shared" si="9"/>
        <v>1.0658388241256969</v>
      </c>
      <c r="I98" s="23">
        <f t="shared" si="10"/>
        <v>1.0594892767131106</v>
      </c>
      <c r="J98" s="23">
        <f t="shared" si="10"/>
        <v>1.0521992818671455</v>
      </c>
      <c r="K98" s="23">
        <f t="shared" si="10"/>
        <v>1.0406944503689801</v>
      </c>
      <c r="L98" s="3">
        <f t="shared" si="11"/>
        <v>1.0545554582687333</v>
      </c>
      <c r="M98"/>
      <c r="O98" s="20" t="s">
        <v>251</v>
      </c>
      <c r="P98" s="19">
        <f>MAX(J92:J118)</f>
        <v>1.0888007690459025</v>
      </c>
      <c r="Q98" s="21" t="s">
        <v>0</v>
      </c>
      <c r="R98" s="11">
        <v>118</v>
      </c>
      <c r="S98" s="28" t="s">
        <v>73</v>
      </c>
    </row>
    <row r="99" spans="1:13" ht="12.75">
      <c r="A99" s="4">
        <v>129</v>
      </c>
      <c r="B99" s="26" t="s">
        <v>80</v>
      </c>
      <c r="C99" s="6">
        <v>7585</v>
      </c>
      <c r="D99" s="6">
        <v>8132</v>
      </c>
      <c r="E99" s="8">
        <v>8709</v>
      </c>
      <c r="F99" s="8">
        <v>9262</v>
      </c>
      <c r="G99" s="76">
        <v>9633</v>
      </c>
      <c r="H99" s="22">
        <f t="shared" si="9"/>
        <v>1.0721160184574818</v>
      </c>
      <c r="I99" s="23">
        <f t="shared" si="10"/>
        <v>1.0709542547958681</v>
      </c>
      <c r="J99" s="23">
        <f t="shared" si="10"/>
        <v>1.0634975312894706</v>
      </c>
      <c r="K99" s="23">
        <f t="shared" si="10"/>
        <v>1.0400561433815592</v>
      </c>
      <c r="L99" s="3">
        <f t="shared" si="11"/>
        <v>1.0616559869810949</v>
      </c>
      <c r="M99"/>
    </row>
    <row r="100" spans="1:14" ht="12.75">
      <c r="A100" s="4">
        <v>130</v>
      </c>
      <c r="B100" s="26" t="s">
        <v>81</v>
      </c>
      <c r="C100" s="6">
        <v>3545</v>
      </c>
      <c r="D100" s="6">
        <v>3815</v>
      </c>
      <c r="E100" s="8">
        <v>4075</v>
      </c>
      <c r="F100" s="8">
        <v>4249</v>
      </c>
      <c r="G100" s="76">
        <v>4520</v>
      </c>
      <c r="H100" s="22">
        <f t="shared" si="9"/>
        <v>1.076163610719323</v>
      </c>
      <c r="I100" s="23">
        <f t="shared" si="10"/>
        <v>1.0681520314547837</v>
      </c>
      <c r="J100" s="23">
        <f t="shared" si="10"/>
        <v>1.0426993865030676</v>
      </c>
      <c r="K100" s="23">
        <f t="shared" si="10"/>
        <v>1.0637797128736173</v>
      </c>
      <c r="L100" s="3">
        <f t="shared" si="11"/>
        <v>1.0626986853876979</v>
      </c>
      <c r="M100"/>
      <c r="N100" s="18" t="s">
        <v>7</v>
      </c>
    </row>
    <row r="101" spans="1:19" ht="12.75">
      <c r="A101" s="4">
        <v>133</v>
      </c>
      <c r="B101" s="26" t="s">
        <v>82</v>
      </c>
      <c r="C101" s="6">
        <v>12587</v>
      </c>
      <c r="D101" s="6">
        <v>13398</v>
      </c>
      <c r="E101" s="8">
        <v>14208</v>
      </c>
      <c r="F101" s="8">
        <v>14751</v>
      </c>
      <c r="G101" s="76">
        <v>15227</v>
      </c>
      <c r="H101" s="22">
        <f t="shared" si="9"/>
        <v>1.064431556367681</v>
      </c>
      <c r="I101" s="23">
        <f t="shared" si="10"/>
        <v>1.0604567845947157</v>
      </c>
      <c r="J101" s="23">
        <f t="shared" si="10"/>
        <v>1.0382179054054055</v>
      </c>
      <c r="K101" s="23">
        <f t="shared" si="10"/>
        <v>1.0322689987119518</v>
      </c>
      <c r="L101" s="3">
        <f t="shared" si="11"/>
        <v>1.0488438112699383</v>
      </c>
      <c r="M101"/>
      <c r="O101" s="18" t="s">
        <v>2</v>
      </c>
      <c r="P101" s="19">
        <f>MIN(H92:H118)</f>
        <v>1.0504767246214246</v>
      </c>
      <c r="Q101" s="21" t="s">
        <v>0</v>
      </c>
      <c r="R101" s="11">
        <v>146</v>
      </c>
      <c r="S101" s="28" t="s">
        <v>90</v>
      </c>
    </row>
    <row r="102" spans="1:19" ht="12.75">
      <c r="A102" s="4">
        <v>134</v>
      </c>
      <c r="B102" s="26" t="s">
        <v>83</v>
      </c>
      <c r="C102" s="6">
        <v>3768</v>
      </c>
      <c r="D102" s="6">
        <v>3973</v>
      </c>
      <c r="E102" s="8">
        <v>4234</v>
      </c>
      <c r="F102" s="8">
        <v>4446</v>
      </c>
      <c r="G102" s="76">
        <v>4634</v>
      </c>
      <c r="H102" s="22">
        <f t="shared" si="9"/>
        <v>1.0544055201698515</v>
      </c>
      <c r="I102" s="23">
        <f t="shared" si="10"/>
        <v>1.0656934306569343</v>
      </c>
      <c r="J102" s="23">
        <f t="shared" si="10"/>
        <v>1.0500708549834672</v>
      </c>
      <c r="K102" s="23">
        <f t="shared" si="10"/>
        <v>1.042285200179937</v>
      </c>
      <c r="L102" s="3">
        <f t="shared" si="11"/>
        <v>1.0531137514975475</v>
      </c>
      <c r="M102"/>
      <c r="O102" s="20" t="s">
        <v>3</v>
      </c>
      <c r="P102" s="19">
        <f>MIN(I92:I118)</f>
        <v>1.0505428012101798</v>
      </c>
      <c r="Q102" s="21" t="s">
        <v>0</v>
      </c>
      <c r="R102" s="11">
        <v>146</v>
      </c>
      <c r="S102" s="28" t="s">
        <v>90</v>
      </c>
    </row>
    <row r="103" spans="1:19" ht="12.75">
      <c r="A103" s="4">
        <v>135</v>
      </c>
      <c r="B103" s="26" t="s">
        <v>84</v>
      </c>
      <c r="C103" s="6">
        <v>6668</v>
      </c>
      <c r="D103" s="6">
        <v>7094</v>
      </c>
      <c r="E103" s="8">
        <v>7552</v>
      </c>
      <c r="F103" s="8">
        <v>7957</v>
      </c>
      <c r="G103" s="76">
        <v>8961</v>
      </c>
      <c r="H103" s="22">
        <f t="shared" si="9"/>
        <v>1.063887222555489</v>
      </c>
      <c r="I103" s="23">
        <f t="shared" si="10"/>
        <v>1.0645616013532562</v>
      </c>
      <c r="J103" s="23">
        <f t="shared" si="10"/>
        <v>1.0536281779661016</v>
      </c>
      <c r="K103" s="23">
        <f t="shared" si="10"/>
        <v>1.1261782078672866</v>
      </c>
      <c r="L103" s="3">
        <f t="shared" si="11"/>
        <v>1.0770638024355335</v>
      </c>
      <c r="M103"/>
      <c r="O103" s="20" t="s">
        <v>251</v>
      </c>
      <c r="P103" s="19">
        <f>MIN(J92:J118)</f>
        <v>1.034558698966627</v>
      </c>
      <c r="Q103" s="21" t="s">
        <v>0</v>
      </c>
      <c r="R103" s="11">
        <v>146</v>
      </c>
      <c r="S103" s="28" t="s">
        <v>90</v>
      </c>
    </row>
    <row r="104" spans="1:13" ht="12.75">
      <c r="A104" s="4">
        <v>138</v>
      </c>
      <c r="B104" s="26" t="s">
        <v>85</v>
      </c>
      <c r="C104" s="6">
        <v>44126</v>
      </c>
      <c r="D104" s="6">
        <v>47182</v>
      </c>
      <c r="E104" s="8">
        <v>50537</v>
      </c>
      <c r="F104" s="8">
        <v>53454</v>
      </c>
      <c r="G104" s="76">
        <v>56570</v>
      </c>
      <c r="H104" s="22">
        <f t="shared" si="9"/>
        <v>1.069256220822191</v>
      </c>
      <c r="I104" s="23">
        <f t="shared" si="10"/>
        <v>1.071107625789496</v>
      </c>
      <c r="J104" s="23">
        <f t="shared" si="10"/>
        <v>1.0577200862734235</v>
      </c>
      <c r="K104" s="23">
        <f t="shared" si="10"/>
        <v>1.0582931118344745</v>
      </c>
      <c r="L104" s="3">
        <f t="shared" si="11"/>
        <v>1.0640942611798963</v>
      </c>
      <c r="M104"/>
    </row>
    <row r="105" spans="1:13" ht="12.75">
      <c r="A105" s="4">
        <v>140</v>
      </c>
      <c r="B105" s="26" t="s">
        <v>86</v>
      </c>
      <c r="C105" s="6">
        <v>5442</v>
      </c>
      <c r="D105" s="6">
        <v>5828</v>
      </c>
      <c r="E105" s="8">
        <v>6196</v>
      </c>
      <c r="F105" s="8">
        <v>6585</v>
      </c>
      <c r="G105" s="76">
        <v>7169</v>
      </c>
      <c r="H105" s="22">
        <f t="shared" si="9"/>
        <v>1.0709298052186695</v>
      </c>
      <c r="I105" s="23">
        <f t="shared" si="10"/>
        <v>1.063143445435827</v>
      </c>
      <c r="J105" s="23">
        <f t="shared" si="10"/>
        <v>1.0627824402840542</v>
      </c>
      <c r="K105" s="23">
        <f t="shared" si="10"/>
        <v>1.088686408504176</v>
      </c>
      <c r="L105" s="3">
        <f t="shared" si="11"/>
        <v>1.0713855248606818</v>
      </c>
      <c r="M105"/>
    </row>
    <row r="106" spans="1:13" ht="12.75">
      <c r="A106" s="4">
        <v>141</v>
      </c>
      <c r="B106" s="26" t="s">
        <v>87</v>
      </c>
      <c r="C106" s="6">
        <v>6031</v>
      </c>
      <c r="D106" s="6">
        <v>6435</v>
      </c>
      <c r="E106" s="8">
        <v>6850</v>
      </c>
      <c r="F106" s="8">
        <v>7157</v>
      </c>
      <c r="G106" s="76">
        <v>7445</v>
      </c>
      <c r="H106" s="22">
        <f t="shared" si="9"/>
        <v>1.0669872326314045</v>
      </c>
      <c r="I106" s="23">
        <f t="shared" si="10"/>
        <v>1.0644910644910646</v>
      </c>
      <c r="J106" s="23">
        <f t="shared" si="10"/>
        <v>1.0448175182481751</v>
      </c>
      <c r="K106" s="23">
        <f t="shared" si="10"/>
        <v>1.0402403241581668</v>
      </c>
      <c r="L106" s="3">
        <f t="shared" si="11"/>
        <v>1.0541340348822028</v>
      </c>
      <c r="M106"/>
    </row>
    <row r="107" spans="1:13" ht="12.75">
      <c r="A107" s="4">
        <v>142</v>
      </c>
      <c r="B107" s="26" t="s">
        <v>88</v>
      </c>
      <c r="C107" s="6">
        <v>4192</v>
      </c>
      <c r="D107" s="6">
        <v>4529</v>
      </c>
      <c r="E107" s="8">
        <v>4916</v>
      </c>
      <c r="F107" s="8">
        <v>5275</v>
      </c>
      <c r="G107" s="76">
        <v>5522</v>
      </c>
      <c r="H107" s="22">
        <f t="shared" si="9"/>
        <v>1.0803912213740459</v>
      </c>
      <c r="I107" s="23">
        <f t="shared" si="10"/>
        <v>1.085449326562155</v>
      </c>
      <c r="J107" s="23">
        <f t="shared" si="10"/>
        <v>1.073026851098454</v>
      </c>
      <c r="K107" s="23">
        <f t="shared" si="10"/>
        <v>1.046824644549763</v>
      </c>
      <c r="L107" s="3">
        <f t="shared" si="11"/>
        <v>1.0714230108961045</v>
      </c>
      <c r="M107"/>
    </row>
    <row r="108" spans="1:13" ht="12.75">
      <c r="A108" s="4">
        <v>145</v>
      </c>
      <c r="B108" s="26" t="s">
        <v>89</v>
      </c>
      <c r="C108" s="6">
        <v>10137</v>
      </c>
      <c r="D108" s="6">
        <v>11064</v>
      </c>
      <c r="E108" s="8">
        <v>12148</v>
      </c>
      <c r="F108" s="8">
        <v>12756</v>
      </c>
      <c r="G108" s="76">
        <v>13460</v>
      </c>
      <c r="H108" s="22">
        <f t="shared" si="9"/>
        <v>1.0914471737200355</v>
      </c>
      <c r="I108" s="23">
        <f t="shared" si="10"/>
        <v>1.0979754157628345</v>
      </c>
      <c r="J108" s="23">
        <f t="shared" si="10"/>
        <v>1.0500493908462298</v>
      </c>
      <c r="K108" s="23">
        <f t="shared" si="10"/>
        <v>1.055189714644089</v>
      </c>
      <c r="L108" s="3">
        <f t="shared" si="11"/>
        <v>1.0736654237432972</v>
      </c>
      <c r="M108"/>
    </row>
    <row r="109" spans="1:13" ht="12.75">
      <c r="A109" s="4">
        <v>146</v>
      </c>
      <c r="B109" s="26" t="s">
        <v>90</v>
      </c>
      <c r="C109" s="6">
        <v>5349</v>
      </c>
      <c r="D109" s="6">
        <v>5619</v>
      </c>
      <c r="E109" s="8">
        <v>5903</v>
      </c>
      <c r="F109" s="8">
        <v>6107</v>
      </c>
      <c r="G109" s="76">
        <v>6322</v>
      </c>
      <c r="H109" s="22">
        <f t="shared" si="9"/>
        <v>1.0504767246214246</v>
      </c>
      <c r="I109" s="23">
        <f t="shared" si="10"/>
        <v>1.0505428012101798</v>
      </c>
      <c r="J109" s="23">
        <f t="shared" si="10"/>
        <v>1.034558698966627</v>
      </c>
      <c r="K109" s="23">
        <f t="shared" si="10"/>
        <v>1.035205501883085</v>
      </c>
      <c r="L109" s="3">
        <f t="shared" si="11"/>
        <v>1.042695931670329</v>
      </c>
      <c r="M109"/>
    </row>
    <row r="110" spans="1:13" ht="12.75">
      <c r="A110" s="4">
        <v>147</v>
      </c>
      <c r="B110" s="26" t="s">
        <v>91</v>
      </c>
      <c r="C110" s="6">
        <v>1460</v>
      </c>
      <c r="D110" s="6">
        <v>1567</v>
      </c>
      <c r="E110" s="8">
        <v>1700</v>
      </c>
      <c r="F110" s="8">
        <v>1799</v>
      </c>
      <c r="G110" s="76">
        <v>1898</v>
      </c>
      <c r="H110" s="22">
        <f t="shared" si="9"/>
        <v>1.0732876712328767</v>
      </c>
      <c r="I110" s="23">
        <f t="shared" si="10"/>
        <v>1.0848755583918315</v>
      </c>
      <c r="J110" s="23">
        <f t="shared" si="10"/>
        <v>1.0582352941176472</v>
      </c>
      <c r="K110" s="23">
        <f t="shared" si="10"/>
        <v>1.0550305725403002</v>
      </c>
      <c r="L110" s="3">
        <f t="shared" si="11"/>
        <v>1.0678572740706638</v>
      </c>
      <c r="M110"/>
    </row>
    <row r="111" spans="1:13" ht="12.75">
      <c r="A111" s="4">
        <v>150</v>
      </c>
      <c r="B111" s="26" t="s">
        <v>92</v>
      </c>
      <c r="C111" s="6">
        <v>10524</v>
      </c>
      <c r="D111" s="6">
        <v>11358</v>
      </c>
      <c r="E111" s="8">
        <v>12238</v>
      </c>
      <c r="F111" s="8">
        <v>12973</v>
      </c>
      <c r="G111" s="76">
        <v>13849</v>
      </c>
      <c r="H111" s="22">
        <f t="shared" si="9"/>
        <v>1.0792474344355758</v>
      </c>
      <c r="I111" s="23">
        <f t="shared" si="10"/>
        <v>1.0774784293009332</v>
      </c>
      <c r="J111" s="23">
        <f t="shared" si="10"/>
        <v>1.0600588331426704</v>
      </c>
      <c r="K111" s="23">
        <f t="shared" si="10"/>
        <v>1.0675248593232098</v>
      </c>
      <c r="L111" s="3">
        <f t="shared" si="11"/>
        <v>1.0710773890505971</v>
      </c>
      <c r="M111"/>
    </row>
    <row r="112" spans="1:13" ht="12.75">
      <c r="A112" s="4">
        <v>155</v>
      </c>
      <c r="B112" s="26" t="s">
        <v>93</v>
      </c>
      <c r="C112" s="6">
        <v>10026</v>
      </c>
      <c r="D112" s="6">
        <v>10747</v>
      </c>
      <c r="E112" s="8">
        <v>11486</v>
      </c>
      <c r="F112" s="8">
        <v>11947</v>
      </c>
      <c r="G112" s="76">
        <v>12665</v>
      </c>
      <c r="H112" s="22">
        <f t="shared" si="9"/>
        <v>1.0719130261320566</v>
      </c>
      <c r="I112" s="23">
        <f t="shared" si="10"/>
        <v>1.068763375825812</v>
      </c>
      <c r="J112" s="23">
        <f t="shared" si="10"/>
        <v>1.0401358175169773</v>
      </c>
      <c r="K112" s="23">
        <f t="shared" si="10"/>
        <v>1.0600987695655812</v>
      </c>
      <c r="L112" s="3">
        <f t="shared" si="11"/>
        <v>1.0602277472601067</v>
      </c>
      <c r="M112"/>
    </row>
    <row r="113" spans="1:13" ht="12.75">
      <c r="A113" s="4">
        <v>156</v>
      </c>
      <c r="B113" s="26" t="s">
        <v>94</v>
      </c>
      <c r="C113" s="6">
        <v>5746</v>
      </c>
      <c r="D113" s="6">
        <v>6157</v>
      </c>
      <c r="E113" s="8">
        <v>6597</v>
      </c>
      <c r="F113" s="8">
        <v>6998</v>
      </c>
      <c r="G113" s="76">
        <v>7396</v>
      </c>
      <c r="H113" s="22">
        <f t="shared" si="9"/>
        <v>1.0715280194918204</v>
      </c>
      <c r="I113" s="23">
        <f t="shared" si="10"/>
        <v>1.0714633750203022</v>
      </c>
      <c r="J113" s="23">
        <f t="shared" si="10"/>
        <v>1.0607852053963922</v>
      </c>
      <c r="K113" s="23">
        <f t="shared" si="10"/>
        <v>1.056873392397828</v>
      </c>
      <c r="L113" s="3">
        <f t="shared" si="11"/>
        <v>1.0651624980765857</v>
      </c>
      <c r="M113"/>
    </row>
    <row r="114" spans="1:13" ht="12.75">
      <c r="A114" s="4">
        <v>157</v>
      </c>
      <c r="B114" s="26" t="s">
        <v>95</v>
      </c>
      <c r="C114" s="6">
        <v>2907</v>
      </c>
      <c r="D114" s="6">
        <v>3128</v>
      </c>
      <c r="E114" s="8">
        <v>3331</v>
      </c>
      <c r="F114" s="8">
        <v>3543</v>
      </c>
      <c r="G114" s="76">
        <v>3766</v>
      </c>
      <c r="H114" s="22">
        <f t="shared" si="9"/>
        <v>1.0760233918128654</v>
      </c>
      <c r="I114" s="23">
        <f t="shared" si="10"/>
        <v>1.0648976982097187</v>
      </c>
      <c r="J114" s="23">
        <f t="shared" si="10"/>
        <v>1.0636445511858301</v>
      </c>
      <c r="K114" s="23">
        <f t="shared" si="10"/>
        <v>1.0629410104431274</v>
      </c>
      <c r="L114" s="3">
        <f t="shared" si="11"/>
        <v>1.0668766629128854</v>
      </c>
      <c r="M114"/>
    </row>
    <row r="115" spans="1:13" ht="12.75">
      <c r="A115" s="4">
        <v>160</v>
      </c>
      <c r="B115" s="26" t="s">
        <v>96</v>
      </c>
      <c r="C115" s="6">
        <v>6218</v>
      </c>
      <c r="D115" s="6">
        <v>6766</v>
      </c>
      <c r="E115" s="8">
        <v>7282</v>
      </c>
      <c r="F115" s="8">
        <v>7882</v>
      </c>
      <c r="G115" s="76">
        <v>8414</v>
      </c>
      <c r="H115" s="22">
        <f t="shared" si="9"/>
        <v>1.0881312319073657</v>
      </c>
      <c r="I115" s="23">
        <f t="shared" si="10"/>
        <v>1.0762636712976648</v>
      </c>
      <c r="J115" s="23">
        <f t="shared" si="10"/>
        <v>1.0823949464432847</v>
      </c>
      <c r="K115" s="23">
        <f t="shared" si="10"/>
        <v>1.0674955595026643</v>
      </c>
      <c r="L115" s="3">
        <f t="shared" si="11"/>
        <v>1.078571352287745</v>
      </c>
      <c r="M115"/>
    </row>
    <row r="116" spans="1:13" ht="12.75">
      <c r="A116" s="4">
        <v>161</v>
      </c>
      <c r="B116" s="26" t="s">
        <v>97</v>
      </c>
      <c r="C116" s="6">
        <v>2129</v>
      </c>
      <c r="D116" s="6">
        <v>2382</v>
      </c>
      <c r="E116" s="8">
        <v>2509</v>
      </c>
      <c r="F116" s="8">
        <v>2690</v>
      </c>
      <c r="G116" s="76">
        <v>2910</v>
      </c>
      <c r="H116" s="22">
        <f t="shared" si="9"/>
        <v>1.1188351338656646</v>
      </c>
      <c r="I116" s="23">
        <f t="shared" si="10"/>
        <v>1.0533165407220824</v>
      </c>
      <c r="J116" s="23">
        <f t="shared" si="10"/>
        <v>1.0721402949382224</v>
      </c>
      <c r="K116" s="23">
        <f t="shared" si="10"/>
        <v>1.0817843866171004</v>
      </c>
      <c r="L116" s="3">
        <f t="shared" si="11"/>
        <v>1.0815190890357673</v>
      </c>
      <c r="M116"/>
    </row>
    <row r="117" spans="1:13" ht="13.5" thickBot="1">
      <c r="A117" s="4">
        <v>162</v>
      </c>
      <c r="B117" s="26" t="s">
        <v>98</v>
      </c>
      <c r="C117" s="6">
        <v>3417</v>
      </c>
      <c r="D117" s="6">
        <v>3725</v>
      </c>
      <c r="E117" s="8">
        <v>4048</v>
      </c>
      <c r="F117" s="8">
        <v>4312</v>
      </c>
      <c r="G117" s="76">
        <v>4595</v>
      </c>
      <c r="H117" s="22">
        <f t="shared" si="9"/>
        <v>1.090137547556336</v>
      </c>
      <c r="I117" s="23">
        <f t="shared" si="10"/>
        <v>1.086711409395973</v>
      </c>
      <c r="J117" s="23">
        <f t="shared" si="10"/>
        <v>1.065217391304348</v>
      </c>
      <c r="K117" s="23">
        <f t="shared" si="10"/>
        <v>1.065630797773655</v>
      </c>
      <c r="L117" s="3">
        <f t="shared" si="11"/>
        <v>1.0769242865075779</v>
      </c>
      <c r="M117"/>
    </row>
    <row r="118" spans="1:13" ht="12.75">
      <c r="A118" s="40"/>
      <c r="B118" s="35"/>
      <c r="C118" s="37"/>
      <c r="D118" s="37"/>
      <c r="E118" s="38"/>
      <c r="F118" s="38"/>
      <c r="G118" s="38"/>
      <c r="H118" s="44"/>
      <c r="I118" s="45"/>
      <c r="J118" s="44"/>
      <c r="K118" s="44"/>
      <c r="L118" s="54"/>
      <c r="M118"/>
    </row>
    <row r="119" spans="1:13" ht="12.75">
      <c r="A119" s="41"/>
      <c r="B119" s="26" t="s">
        <v>235</v>
      </c>
      <c r="C119" s="6">
        <f>SUM(C92:C117)</f>
        <v>207435</v>
      </c>
      <c r="D119" s="6">
        <f>SUM(D92:D117)</f>
        <v>222399</v>
      </c>
      <c r="E119" s="6">
        <f>SUM(E92:E117)</f>
        <v>238009</v>
      </c>
      <c r="F119" s="6">
        <f>SUM(F92:F117)</f>
        <v>251644</v>
      </c>
      <c r="G119" s="6">
        <f>SUM(G92:G117)</f>
        <v>265837</v>
      </c>
      <c r="H119" s="22">
        <f>D119/C119</f>
        <v>1.072138260177887</v>
      </c>
      <c r="I119" s="23">
        <f>E119/D119</f>
        <v>1.0701891645196246</v>
      </c>
      <c r="J119" s="22">
        <f>F119/E119</f>
        <v>1.0572877496229134</v>
      </c>
      <c r="K119" s="22">
        <f>G119/F119</f>
        <v>1.056401106324808</v>
      </c>
      <c r="L119" s="53">
        <f t="shared" si="11"/>
        <v>1.0640040701613083</v>
      </c>
      <c r="M119"/>
    </row>
    <row r="120" spans="1:13" ht="13.5" thickBot="1">
      <c r="A120" s="42"/>
      <c r="B120" s="27"/>
      <c r="C120" s="13"/>
      <c r="D120" s="13"/>
      <c r="E120" s="7"/>
      <c r="F120" s="7"/>
      <c r="G120" s="7"/>
      <c r="H120" s="24"/>
      <c r="I120" s="25"/>
      <c r="J120" s="24"/>
      <c r="K120" s="24"/>
      <c r="L120" s="55"/>
      <c r="M120"/>
    </row>
    <row r="121" spans="2:13" ht="12.75">
      <c r="B121" s="28"/>
      <c r="C121" s="58"/>
      <c r="D121" s="58"/>
      <c r="H121" s="69"/>
      <c r="I121" s="69"/>
      <c r="J121" s="69"/>
      <c r="K121" s="69"/>
      <c r="L121" s="59"/>
      <c r="M121"/>
    </row>
    <row r="122" spans="1:13" ht="18">
      <c r="A122" s="94" t="s">
        <v>249</v>
      </c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/>
    </row>
    <row r="123" spans="1:13" ht="12.75">
      <c r="A123" s="95" t="s">
        <v>5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/>
    </row>
    <row r="124" spans="1:13" ht="13.5" thickBot="1">
      <c r="A124" s="99" t="s">
        <v>246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/>
    </row>
    <row r="125" spans="1:16" ht="12.75">
      <c r="A125" s="100" t="s">
        <v>0</v>
      </c>
      <c r="B125" s="102" t="s">
        <v>9</v>
      </c>
      <c r="C125" s="90" t="s">
        <v>247</v>
      </c>
      <c r="D125" s="90">
        <v>2001</v>
      </c>
      <c r="E125" s="90">
        <v>2002</v>
      </c>
      <c r="F125" s="90" t="s">
        <v>250</v>
      </c>
      <c r="G125" s="90" t="s">
        <v>252</v>
      </c>
      <c r="H125" s="96" t="s">
        <v>1</v>
      </c>
      <c r="I125" s="97"/>
      <c r="J125" s="97"/>
      <c r="K125" s="98"/>
      <c r="L125" s="1" t="s">
        <v>4</v>
      </c>
      <c r="M125"/>
      <c r="N125" s="18" t="s">
        <v>228</v>
      </c>
      <c r="O125" s="18"/>
      <c r="P125" s="18"/>
    </row>
    <row r="126" spans="1:16" ht="13.5" thickBot="1">
      <c r="A126" s="101"/>
      <c r="B126" s="103" t="s">
        <v>9</v>
      </c>
      <c r="C126" s="91"/>
      <c r="D126" s="91"/>
      <c r="E126" s="91"/>
      <c r="F126" s="91"/>
      <c r="G126" s="91"/>
      <c r="H126" s="75" t="s">
        <v>2</v>
      </c>
      <c r="I126" s="47" t="s">
        <v>3</v>
      </c>
      <c r="J126" s="47" t="s">
        <v>251</v>
      </c>
      <c r="K126" s="47" t="s">
        <v>253</v>
      </c>
      <c r="L126" s="48" t="s">
        <v>254</v>
      </c>
      <c r="M126"/>
      <c r="N126" s="18"/>
      <c r="O126" s="18" t="s">
        <v>2</v>
      </c>
      <c r="P126" s="19">
        <f>AVERAGE(H127:H153)</f>
        <v>1.0743318098305055</v>
      </c>
    </row>
    <row r="127" spans="1:16" ht="12.75">
      <c r="A127" s="88">
        <v>172</v>
      </c>
      <c r="B127" s="35" t="s">
        <v>99</v>
      </c>
      <c r="C127" s="37">
        <v>10404</v>
      </c>
      <c r="D127" s="37">
        <v>11174</v>
      </c>
      <c r="E127" s="38">
        <v>11887</v>
      </c>
      <c r="F127" s="38">
        <v>12786</v>
      </c>
      <c r="G127" s="87">
        <v>13568</v>
      </c>
      <c r="H127" s="44">
        <f aca="true" t="shared" si="12" ref="H127:H153">D127/C127</f>
        <v>1.0740099961553249</v>
      </c>
      <c r="I127" s="45">
        <f aca="true" t="shared" si="13" ref="I127:K153">E127/D127</f>
        <v>1.0638088419545373</v>
      </c>
      <c r="J127" s="45">
        <f t="shared" si="13"/>
        <v>1.0756288382266341</v>
      </c>
      <c r="K127" s="71">
        <f t="shared" si="13"/>
        <v>1.0611606444548725</v>
      </c>
      <c r="L127" s="54">
        <f>AVERAGE(H127:K127)</f>
        <v>1.0686520801978423</v>
      </c>
      <c r="M127"/>
      <c r="N127" s="18"/>
      <c r="O127" s="20" t="s">
        <v>3</v>
      </c>
      <c r="P127" s="19">
        <f>AVERAGE(I127:I153)</f>
        <v>1.0688366992315228</v>
      </c>
    </row>
    <row r="128" spans="1:16" ht="12.75">
      <c r="A128" s="4">
        <v>173</v>
      </c>
      <c r="B128" s="26" t="s">
        <v>100</v>
      </c>
      <c r="C128" s="6">
        <v>2289</v>
      </c>
      <c r="D128" s="6">
        <v>2467</v>
      </c>
      <c r="E128" s="8">
        <v>2624</v>
      </c>
      <c r="F128" s="8">
        <v>2814</v>
      </c>
      <c r="G128" s="58">
        <v>2973</v>
      </c>
      <c r="H128" s="22">
        <f t="shared" si="12"/>
        <v>1.0777632153778942</v>
      </c>
      <c r="I128" s="23">
        <f t="shared" si="13"/>
        <v>1.0636400486420754</v>
      </c>
      <c r="J128" s="23">
        <f t="shared" si="13"/>
        <v>1.072408536585366</v>
      </c>
      <c r="K128" s="69">
        <f t="shared" si="13"/>
        <v>1.056503198294243</v>
      </c>
      <c r="L128" s="53">
        <f aca="true" t="shared" si="14" ref="L128:L155">AVERAGE(H128:K128)</f>
        <v>1.0675787497248947</v>
      </c>
      <c r="M128"/>
      <c r="O128" s="20" t="s">
        <v>251</v>
      </c>
      <c r="P128" s="19">
        <f>AVERAGE(J127:J153)</f>
        <v>1.068609747281926</v>
      </c>
    </row>
    <row r="129" spans="1:13" ht="12.75">
      <c r="A129" s="4">
        <v>174</v>
      </c>
      <c r="B129" s="26" t="s">
        <v>101</v>
      </c>
      <c r="C129" s="6">
        <v>3623</v>
      </c>
      <c r="D129" s="6">
        <v>3949</v>
      </c>
      <c r="E129" s="8">
        <v>4364</v>
      </c>
      <c r="F129" s="8">
        <v>4765</v>
      </c>
      <c r="G129" s="58">
        <v>5148</v>
      </c>
      <c r="H129" s="22">
        <f t="shared" si="12"/>
        <v>1.0899806789953077</v>
      </c>
      <c r="I129" s="23">
        <f t="shared" si="13"/>
        <v>1.1050898961762472</v>
      </c>
      <c r="J129" s="23">
        <f t="shared" si="13"/>
        <v>1.0918881759853345</v>
      </c>
      <c r="K129" s="69">
        <f t="shared" si="13"/>
        <v>1.0803777544596012</v>
      </c>
      <c r="L129" s="53">
        <f t="shared" si="14"/>
        <v>1.0918341264041227</v>
      </c>
      <c r="M129"/>
    </row>
    <row r="130" spans="1:14" ht="12.75">
      <c r="A130" s="4">
        <v>175</v>
      </c>
      <c r="B130" s="26" t="s">
        <v>102</v>
      </c>
      <c r="C130" s="6">
        <v>5904</v>
      </c>
      <c r="D130" s="6">
        <v>6333</v>
      </c>
      <c r="E130" s="8">
        <v>6861</v>
      </c>
      <c r="F130" s="8">
        <v>7330</v>
      </c>
      <c r="G130" s="58">
        <v>7730</v>
      </c>
      <c r="H130" s="22">
        <f t="shared" si="12"/>
        <v>1.0726626016260163</v>
      </c>
      <c r="I130" s="23">
        <f t="shared" si="13"/>
        <v>1.0833728090952155</v>
      </c>
      <c r="J130" s="23">
        <f t="shared" si="13"/>
        <v>1.0683573823057864</v>
      </c>
      <c r="K130" s="69">
        <f t="shared" si="13"/>
        <v>1.0545702592087312</v>
      </c>
      <c r="L130" s="53">
        <f t="shared" si="14"/>
        <v>1.0697407630589373</v>
      </c>
      <c r="M130"/>
      <c r="N130" s="18" t="s">
        <v>6</v>
      </c>
    </row>
    <row r="131" spans="1:19" ht="12.75">
      <c r="A131" s="4">
        <v>178</v>
      </c>
      <c r="B131" s="26" t="s">
        <v>103</v>
      </c>
      <c r="C131" s="6">
        <v>18023</v>
      </c>
      <c r="D131" s="6">
        <v>19208</v>
      </c>
      <c r="E131" s="8">
        <v>20336</v>
      </c>
      <c r="F131" s="8">
        <v>21607</v>
      </c>
      <c r="G131" s="58">
        <v>22719</v>
      </c>
      <c r="H131" s="22">
        <f t="shared" si="12"/>
        <v>1.0657493203129336</v>
      </c>
      <c r="I131" s="23">
        <f t="shared" si="13"/>
        <v>1.058725531028738</v>
      </c>
      <c r="J131" s="23">
        <f t="shared" si="13"/>
        <v>1.0625</v>
      </c>
      <c r="K131" s="69">
        <f t="shared" si="13"/>
        <v>1.0514648030730782</v>
      </c>
      <c r="L131" s="53">
        <f t="shared" si="14"/>
        <v>1.0596099136036874</v>
      </c>
      <c r="M131"/>
      <c r="O131" s="18" t="s">
        <v>2</v>
      </c>
      <c r="P131" s="19">
        <f>MAX(H127:H153)</f>
        <v>1.0899806789953077</v>
      </c>
      <c r="Q131" s="21" t="s">
        <v>0</v>
      </c>
      <c r="R131" s="11">
        <v>174</v>
      </c>
      <c r="S131" s="28" t="s">
        <v>101</v>
      </c>
    </row>
    <row r="132" spans="1:19" ht="12.75">
      <c r="A132" s="4">
        <v>179</v>
      </c>
      <c r="B132" s="26" t="s">
        <v>104</v>
      </c>
      <c r="C132" s="6">
        <v>9844</v>
      </c>
      <c r="D132" s="6">
        <v>10674</v>
      </c>
      <c r="E132" s="8">
        <v>11749</v>
      </c>
      <c r="F132" s="8">
        <v>12481</v>
      </c>
      <c r="G132" s="58">
        <v>13320</v>
      </c>
      <c r="H132" s="22">
        <f t="shared" si="12"/>
        <v>1.084315318976026</v>
      </c>
      <c r="I132" s="23">
        <f t="shared" si="13"/>
        <v>1.100712010492786</v>
      </c>
      <c r="J132" s="23">
        <f t="shared" si="13"/>
        <v>1.0623031747382756</v>
      </c>
      <c r="K132" s="69">
        <f t="shared" si="13"/>
        <v>1.0672221777101194</v>
      </c>
      <c r="L132" s="53">
        <f t="shared" si="14"/>
        <v>1.0786381704793018</v>
      </c>
      <c r="M132"/>
      <c r="O132" s="20" t="s">
        <v>3</v>
      </c>
      <c r="P132" s="19">
        <f>MAX(I127:I153)</f>
        <v>1.1050898961762472</v>
      </c>
      <c r="Q132" s="21" t="s">
        <v>0</v>
      </c>
      <c r="R132" s="11">
        <v>174</v>
      </c>
      <c r="S132" s="28" t="s">
        <v>101</v>
      </c>
    </row>
    <row r="133" spans="1:19" ht="12.75">
      <c r="A133" s="4">
        <v>182</v>
      </c>
      <c r="B133" s="26" t="s">
        <v>105</v>
      </c>
      <c r="C133" s="6">
        <v>16215</v>
      </c>
      <c r="D133" s="6">
        <v>17481</v>
      </c>
      <c r="E133" s="8">
        <v>18526</v>
      </c>
      <c r="F133" s="8">
        <v>19854</v>
      </c>
      <c r="G133" s="58">
        <v>20916</v>
      </c>
      <c r="H133" s="22">
        <f t="shared" si="12"/>
        <v>1.0780758556891767</v>
      </c>
      <c r="I133" s="23">
        <f t="shared" si="13"/>
        <v>1.0597791888335908</v>
      </c>
      <c r="J133" s="23">
        <f t="shared" si="13"/>
        <v>1.0716830400518191</v>
      </c>
      <c r="K133" s="69">
        <f t="shared" si="13"/>
        <v>1.0534904805077063</v>
      </c>
      <c r="L133" s="53">
        <f t="shared" si="14"/>
        <v>1.0657571412705733</v>
      </c>
      <c r="M133"/>
      <c r="O133" s="20" t="s">
        <v>251</v>
      </c>
      <c r="P133" s="19">
        <f>MAX(J127:J153)</f>
        <v>1.1295495495495496</v>
      </c>
      <c r="Q133" s="21" t="s">
        <v>0</v>
      </c>
      <c r="R133" s="11">
        <v>193</v>
      </c>
      <c r="S133" s="28" t="s">
        <v>111</v>
      </c>
    </row>
    <row r="134" spans="1:13" ht="12.75">
      <c r="A134" s="4">
        <v>183</v>
      </c>
      <c r="B134" s="26" t="s">
        <v>106</v>
      </c>
      <c r="C134" s="6">
        <v>8146</v>
      </c>
      <c r="D134" s="6">
        <v>8561</v>
      </c>
      <c r="E134" s="8">
        <v>9284</v>
      </c>
      <c r="F134" s="8">
        <v>9580</v>
      </c>
      <c r="G134" s="58">
        <v>10278</v>
      </c>
      <c r="H134" s="22">
        <f t="shared" si="12"/>
        <v>1.0509452492020623</v>
      </c>
      <c r="I134" s="23">
        <f t="shared" si="13"/>
        <v>1.0844527508468638</v>
      </c>
      <c r="J134" s="23">
        <f t="shared" si="13"/>
        <v>1.031882809133994</v>
      </c>
      <c r="K134" s="69">
        <f t="shared" si="13"/>
        <v>1.0728601252609604</v>
      </c>
      <c r="L134" s="53">
        <f t="shared" si="14"/>
        <v>1.0600352336109702</v>
      </c>
      <c r="M134"/>
    </row>
    <row r="135" spans="1:14" ht="12.75">
      <c r="A135" s="4">
        <v>187</v>
      </c>
      <c r="B135" s="26" t="s">
        <v>107</v>
      </c>
      <c r="C135" s="6">
        <v>14534</v>
      </c>
      <c r="D135" s="6">
        <v>15438</v>
      </c>
      <c r="E135" s="8">
        <v>16679</v>
      </c>
      <c r="F135" s="8">
        <v>18001</v>
      </c>
      <c r="G135" s="58">
        <v>18788</v>
      </c>
      <c r="H135" s="22">
        <f t="shared" si="12"/>
        <v>1.0621989816980872</v>
      </c>
      <c r="I135" s="23">
        <f t="shared" si="13"/>
        <v>1.0803860603705142</v>
      </c>
      <c r="J135" s="23">
        <f t="shared" si="13"/>
        <v>1.0792613466035135</v>
      </c>
      <c r="K135" s="69">
        <f t="shared" si="13"/>
        <v>1.0437197933448141</v>
      </c>
      <c r="L135" s="53">
        <f t="shared" si="14"/>
        <v>1.0663915455042323</v>
      </c>
      <c r="M135"/>
      <c r="N135" s="18" t="s">
        <v>7</v>
      </c>
    </row>
    <row r="136" spans="1:19" ht="12.75">
      <c r="A136" s="4">
        <v>188</v>
      </c>
      <c r="B136" s="26" t="s">
        <v>108</v>
      </c>
      <c r="C136" s="6">
        <v>4752</v>
      </c>
      <c r="D136" s="6">
        <v>5158</v>
      </c>
      <c r="E136" s="8">
        <v>5473</v>
      </c>
      <c r="F136" s="8">
        <v>5853</v>
      </c>
      <c r="G136" s="58">
        <v>6117</v>
      </c>
      <c r="H136" s="22">
        <f t="shared" si="12"/>
        <v>1.0854377104377104</v>
      </c>
      <c r="I136" s="23">
        <f t="shared" si="13"/>
        <v>1.0610701822411788</v>
      </c>
      <c r="J136" s="23">
        <f t="shared" si="13"/>
        <v>1.0694317558925635</v>
      </c>
      <c r="K136" s="69">
        <f t="shared" si="13"/>
        <v>1.0451050743208612</v>
      </c>
      <c r="L136" s="53">
        <f t="shared" si="14"/>
        <v>1.0652611807230785</v>
      </c>
      <c r="M136"/>
      <c r="O136" s="18" t="s">
        <v>2</v>
      </c>
      <c r="P136" s="19">
        <f>MIN(H127:H153)</f>
        <v>1.0509452492020623</v>
      </c>
      <c r="Q136" s="21" t="s">
        <v>0</v>
      </c>
      <c r="R136" s="11">
        <v>183</v>
      </c>
      <c r="S136" s="28" t="s">
        <v>106</v>
      </c>
    </row>
    <row r="137" spans="1:19" ht="12.75">
      <c r="A137" s="4">
        <v>189</v>
      </c>
      <c r="B137" s="26" t="s">
        <v>109</v>
      </c>
      <c r="C137" s="6">
        <v>3403</v>
      </c>
      <c r="D137" s="6">
        <v>3654</v>
      </c>
      <c r="E137" s="8">
        <v>3910</v>
      </c>
      <c r="F137" s="8">
        <v>4197</v>
      </c>
      <c r="G137" s="58">
        <v>4395</v>
      </c>
      <c r="H137" s="22">
        <f t="shared" si="12"/>
        <v>1.0737584484278577</v>
      </c>
      <c r="I137" s="23">
        <f t="shared" si="13"/>
        <v>1.0700602079912425</v>
      </c>
      <c r="J137" s="23">
        <f t="shared" si="13"/>
        <v>1.0734015345268542</v>
      </c>
      <c r="K137" s="69">
        <f t="shared" si="13"/>
        <v>1.0471765546819156</v>
      </c>
      <c r="L137" s="53">
        <f t="shared" si="14"/>
        <v>1.0660991864069675</v>
      </c>
      <c r="M137"/>
      <c r="O137" s="20" t="s">
        <v>3</v>
      </c>
      <c r="P137" s="19">
        <f>MIN(I127:I153)</f>
        <v>1.0404438081603435</v>
      </c>
      <c r="Q137" s="21" t="s">
        <v>0</v>
      </c>
      <c r="R137" s="11">
        <v>259</v>
      </c>
      <c r="S137" s="28" t="s">
        <v>145</v>
      </c>
    </row>
    <row r="138" spans="1:19" ht="12.75">
      <c r="A138" s="4">
        <v>192</v>
      </c>
      <c r="B138" s="26" t="s">
        <v>110</v>
      </c>
      <c r="C138" s="6">
        <v>34989</v>
      </c>
      <c r="D138" s="6">
        <v>37623</v>
      </c>
      <c r="E138" s="8">
        <v>40447</v>
      </c>
      <c r="F138" s="8">
        <v>43748</v>
      </c>
      <c r="G138" s="58">
        <v>46475</v>
      </c>
      <c r="H138" s="22">
        <f t="shared" si="12"/>
        <v>1.0752808025379406</v>
      </c>
      <c r="I138" s="23">
        <f t="shared" si="13"/>
        <v>1.0750604683305425</v>
      </c>
      <c r="J138" s="23">
        <f t="shared" si="13"/>
        <v>1.0816129750043266</v>
      </c>
      <c r="K138" s="69">
        <f t="shared" si="13"/>
        <v>1.0623342781384293</v>
      </c>
      <c r="L138" s="53">
        <f t="shared" si="14"/>
        <v>1.07357213100281</v>
      </c>
      <c r="M138"/>
      <c r="O138" s="20" t="s">
        <v>251</v>
      </c>
      <c r="P138" s="19">
        <f>MIN(J127:J153)</f>
        <v>1.031882809133994</v>
      </c>
      <c r="Q138" s="21" t="s">
        <v>0</v>
      </c>
      <c r="R138" s="11">
        <v>183</v>
      </c>
      <c r="S138" s="28" t="s">
        <v>106</v>
      </c>
    </row>
    <row r="139" spans="1:13" ht="12.75">
      <c r="A139" s="4">
        <v>193</v>
      </c>
      <c r="B139" s="26" t="s">
        <v>111</v>
      </c>
      <c r="C139" s="6">
        <v>4709</v>
      </c>
      <c r="D139" s="6">
        <v>5116</v>
      </c>
      <c r="E139" s="8">
        <v>5550</v>
      </c>
      <c r="F139" s="8">
        <v>6269</v>
      </c>
      <c r="G139" s="58">
        <v>6765</v>
      </c>
      <c r="H139" s="22">
        <f t="shared" si="12"/>
        <v>1.0864302399660226</v>
      </c>
      <c r="I139" s="23">
        <f t="shared" si="13"/>
        <v>1.0848318999218138</v>
      </c>
      <c r="J139" s="23">
        <f t="shared" si="13"/>
        <v>1.1295495495495496</v>
      </c>
      <c r="K139" s="69">
        <f t="shared" si="13"/>
        <v>1.0791194767905568</v>
      </c>
      <c r="L139" s="53">
        <f t="shared" si="14"/>
        <v>1.0949827915569856</v>
      </c>
      <c r="M139"/>
    </row>
    <row r="140" spans="1:13" ht="12.75">
      <c r="A140" s="4">
        <v>196</v>
      </c>
      <c r="B140" s="26" t="s">
        <v>112</v>
      </c>
      <c r="C140" s="6">
        <v>13880</v>
      </c>
      <c r="D140" s="6">
        <v>14692</v>
      </c>
      <c r="E140" s="8">
        <v>15373</v>
      </c>
      <c r="F140" s="8">
        <v>16195</v>
      </c>
      <c r="G140" s="58">
        <v>17120</v>
      </c>
      <c r="H140" s="22">
        <f t="shared" si="12"/>
        <v>1.0585014409221902</v>
      </c>
      <c r="I140" s="23">
        <f t="shared" si="13"/>
        <v>1.0463517560577185</v>
      </c>
      <c r="J140" s="23">
        <f t="shared" si="13"/>
        <v>1.0534703701294477</v>
      </c>
      <c r="K140" s="69">
        <f t="shared" si="13"/>
        <v>1.0571163939487496</v>
      </c>
      <c r="L140" s="53">
        <f t="shared" si="14"/>
        <v>1.0538599902645265</v>
      </c>
      <c r="M140"/>
    </row>
    <row r="141" spans="1:13" ht="12.75">
      <c r="A141" s="4">
        <v>197</v>
      </c>
      <c r="B141" s="26" t="s">
        <v>113</v>
      </c>
      <c r="C141" s="6">
        <v>4738</v>
      </c>
      <c r="D141" s="6">
        <v>5079</v>
      </c>
      <c r="E141" s="8">
        <v>5414</v>
      </c>
      <c r="F141" s="8">
        <v>5798</v>
      </c>
      <c r="G141" s="58">
        <v>6016</v>
      </c>
      <c r="H141" s="22">
        <f t="shared" si="12"/>
        <v>1.0719712959054453</v>
      </c>
      <c r="I141" s="23">
        <f t="shared" si="13"/>
        <v>1.0659578657215987</v>
      </c>
      <c r="J141" s="23">
        <f t="shared" si="13"/>
        <v>1.0709272257111193</v>
      </c>
      <c r="K141" s="69">
        <f t="shared" si="13"/>
        <v>1.0375991721283202</v>
      </c>
      <c r="L141" s="53">
        <f t="shared" si="14"/>
        <v>1.0616138898666208</v>
      </c>
      <c r="M141"/>
    </row>
    <row r="142" spans="1:13" ht="12.75">
      <c r="A142" s="4">
        <v>198</v>
      </c>
      <c r="B142" s="26" t="s">
        <v>114</v>
      </c>
      <c r="C142" s="6">
        <v>9206</v>
      </c>
      <c r="D142" s="6">
        <v>9977</v>
      </c>
      <c r="E142" s="8">
        <v>10516</v>
      </c>
      <c r="F142" s="8">
        <v>10911</v>
      </c>
      <c r="G142" s="58">
        <v>11355</v>
      </c>
      <c r="H142" s="22">
        <f t="shared" si="12"/>
        <v>1.0837497284379751</v>
      </c>
      <c r="I142" s="23">
        <f t="shared" si="13"/>
        <v>1.054024255788313</v>
      </c>
      <c r="J142" s="23">
        <f t="shared" si="13"/>
        <v>1.037561810574363</v>
      </c>
      <c r="K142" s="69">
        <f t="shared" si="13"/>
        <v>1.0406928787462195</v>
      </c>
      <c r="L142" s="53">
        <f t="shared" si="14"/>
        <v>1.0540071683867176</v>
      </c>
      <c r="M142"/>
    </row>
    <row r="143" spans="1:13" ht="12.75">
      <c r="A143" s="4">
        <v>201</v>
      </c>
      <c r="B143" s="26" t="s">
        <v>115</v>
      </c>
      <c r="C143" s="6">
        <v>9530</v>
      </c>
      <c r="D143" s="6">
        <v>10198</v>
      </c>
      <c r="E143" s="8">
        <v>10728</v>
      </c>
      <c r="F143" s="8">
        <v>11567</v>
      </c>
      <c r="G143" s="58">
        <v>12095</v>
      </c>
      <c r="H143" s="22">
        <f t="shared" si="12"/>
        <v>1.0700944386149003</v>
      </c>
      <c r="I143" s="23">
        <f t="shared" si="13"/>
        <v>1.0519709747009218</v>
      </c>
      <c r="J143" s="23">
        <f t="shared" si="13"/>
        <v>1.078206562266965</v>
      </c>
      <c r="K143" s="69">
        <f t="shared" si="13"/>
        <v>1.045647099507219</v>
      </c>
      <c r="L143" s="53">
        <f t="shared" si="14"/>
        <v>1.0614797687725015</v>
      </c>
      <c r="M143"/>
    </row>
    <row r="144" spans="1:13" ht="12.75">
      <c r="A144" s="4">
        <v>202</v>
      </c>
      <c r="B144" s="26" t="s">
        <v>116</v>
      </c>
      <c r="C144" s="6">
        <v>3292</v>
      </c>
      <c r="D144" s="6">
        <v>3528</v>
      </c>
      <c r="E144" s="8">
        <v>3817</v>
      </c>
      <c r="F144" s="8">
        <v>4079</v>
      </c>
      <c r="G144" s="58">
        <v>4366</v>
      </c>
      <c r="H144" s="22">
        <f t="shared" si="12"/>
        <v>1.071688942891859</v>
      </c>
      <c r="I144" s="23">
        <f t="shared" si="13"/>
        <v>1.0819160997732427</v>
      </c>
      <c r="J144" s="23">
        <f t="shared" si="13"/>
        <v>1.068640293424155</v>
      </c>
      <c r="K144" s="69">
        <f t="shared" si="13"/>
        <v>1.070360382446678</v>
      </c>
      <c r="L144" s="53">
        <f t="shared" si="14"/>
        <v>1.0731514296339837</v>
      </c>
      <c r="M144"/>
    </row>
    <row r="145" spans="1:13" ht="12.75">
      <c r="A145" s="4">
        <v>203</v>
      </c>
      <c r="B145" s="26" t="s">
        <v>117</v>
      </c>
      <c r="C145" s="6">
        <v>7111</v>
      </c>
      <c r="D145" s="6">
        <v>7648</v>
      </c>
      <c r="E145" s="8">
        <v>8049</v>
      </c>
      <c r="F145" s="8">
        <v>8498</v>
      </c>
      <c r="G145" s="58">
        <v>8888</v>
      </c>
      <c r="H145" s="22">
        <f t="shared" si="12"/>
        <v>1.0755168049500774</v>
      </c>
      <c r="I145" s="23">
        <f t="shared" si="13"/>
        <v>1.0524320083682008</v>
      </c>
      <c r="J145" s="23">
        <f t="shared" si="13"/>
        <v>1.0557833271213815</v>
      </c>
      <c r="K145" s="69">
        <f t="shared" si="13"/>
        <v>1.0458931513297247</v>
      </c>
      <c r="L145" s="53">
        <f t="shared" si="14"/>
        <v>1.057406322942346</v>
      </c>
      <c r="M145"/>
    </row>
    <row r="146" spans="1:13" ht="12.75">
      <c r="A146" s="4">
        <v>206</v>
      </c>
      <c r="B146" s="26" t="s">
        <v>118</v>
      </c>
      <c r="C146" s="6">
        <v>14860</v>
      </c>
      <c r="D146" s="6">
        <v>16108</v>
      </c>
      <c r="E146" s="8">
        <v>17244</v>
      </c>
      <c r="F146" s="8">
        <v>18248</v>
      </c>
      <c r="G146" s="58">
        <v>19223</v>
      </c>
      <c r="H146" s="22">
        <f t="shared" si="12"/>
        <v>1.0839838492597578</v>
      </c>
      <c r="I146" s="23">
        <f t="shared" si="13"/>
        <v>1.0705239632480754</v>
      </c>
      <c r="J146" s="23">
        <f t="shared" si="13"/>
        <v>1.0582231500811876</v>
      </c>
      <c r="K146" s="69">
        <f t="shared" si="13"/>
        <v>1.0534305129329242</v>
      </c>
      <c r="L146" s="53">
        <f t="shared" si="14"/>
        <v>1.0665403688804862</v>
      </c>
      <c r="M146"/>
    </row>
    <row r="147" spans="1:13" ht="12.75">
      <c r="A147" s="4">
        <v>207</v>
      </c>
      <c r="B147" s="26" t="s">
        <v>119</v>
      </c>
      <c r="C147" s="6">
        <v>7865</v>
      </c>
      <c r="D147" s="6">
        <v>8489</v>
      </c>
      <c r="E147" s="8">
        <v>8915</v>
      </c>
      <c r="F147" s="8">
        <v>9497</v>
      </c>
      <c r="G147" s="58">
        <v>10839</v>
      </c>
      <c r="H147" s="22">
        <f t="shared" si="12"/>
        <v>1.0793388429752067</v>
      </c>
      <c r="I147" s="23">
        <f t="shared" si="13"/>
        <v>1.0501825892331251</v>
      </c>
      <c r="J147" s="23">
        <f t="shared" si="13"/>
        <v>1.0652832305103759</v>
      </c>
      <c r="K147" s="69">
        <f t="shared" si="13"/>
        <v>1.1413077814046542</v>
      </c>
      <c r="L147" s="53">
        <f t="shared" si="14"/>
        <v>1.0840281110308405</v>
      </c>
      <c r="M147"/>
    </row>
    <row r="148" spans="1:13" ht="12.75">
      <c r="A148" s="4">
        <v>210</v>
      </c>
      <c r="B148" s="26" t="s">
        <v>120</v>
      </c>
      <c r="C148" s="6">
        <v>19939</v>
      </c>
      <c r="D148" s="6">
        <v>21568</v>
      </c>
      <c r="E148" s="8">
        <v>23112</v>
      </c>
      <c r="F148" s="8">
        <v>24233</v>
      </c>
      <c r="G148" s="58">
        <v>25378</v>
      </c>
      <c r="H148" s="22">
        <f t="shared" si="12"/>
        <v>1.0816991825066453</v>
      </c>
      <c r="I148" s="23">
        <f t="shared" si="13"/>
        <v>1.071587537091988</v>
      </c>
      <c r="J148" s="23">
        <f t="shared" si="13"/>
        <v>1.0485029421945309</v>
      </c>
      <c r="K148" s="69">
        <f t="shared" si="13"/>
        <v>1.0472496182891098</v>
      </c>
      <c r="L148" s="53">
        <f t="shared" si="14"/>
        <v>1.0622598200205686</v>
      </c>
      <c r="M148"/>
    </row>
    <row r="149" spans="1:13" ht="12.75">
      <c r="A149" s="4">
        <v>211</v>
      </c>
      <c r="B149" s="26" t="s">
        <v>121</v>
      </c>
      <c r="C149" s="6">
        <v>5288</v>
      </c>
      <c r="D149" s="6">
        <v>5734</v>
      </c>
      <c r="E149" s="8">
        <v>6244</v>
      </c>
      <c r="F149" s="8">
        <v>6661</v>
      </c>
      <c r="G149" s="58">
        <v>7217</v>
      </c>
      <c r="H149" s="22">
        <f t="shared" si="12"/>
        <v>1.084341906202723</v>
      </c>
      <c r="I149" s="23">
        <f t="shared" si="13"/>
        <v>1.088943146145797</v>
      </c>
      <c r="J149" s="23">
        <f t="shared" si="13"/>
        <v>1.0667841127482383</v>
      </c>
      <c r="K149" s="69">
        <f t="shared" si="13"/>
        <v>1.0834709503077615</v>
      </c>
      <c r="L149" s="53">
        <f t="shared" si="14"/>
        <v>1.08088502885113</v>
      </c>
      <c r="M149"/>
    </row>
    <row r="150" spans="1:13" ht="12.75">
      <c r="A150" s="4">
        <v>214</v>
      </c>
      <c r="B150" s="26" t="s">
        <v>122</v>
      </c>
      <c r="C150" s="6">
        <v>25428</v>
      </c>
      <c r="D150" s="6">
        <v>27450</v>
      </c>
      <c r="E150" s="8">
        <v>29378</v>
      </c>
      <c r="F150" s="8">
        <v>31490</v>
      </c>
      <c r="G150" s="58">
        <v>33499</v>
      </c>
      <c r="H150" s="22">
        <f t="shared" si="12"/>
        <v>1.0795186408683342</v>
      </c>
      <c r="I150" s="23">
        <f t="shared" si="13"/>
        <v>1.0702367941712203</v>
      </c>
      <c r="J150" s="23">
        <f t="shared" si="13"/>
        <v>1.0718905303288175</v>
      </c>
      <c r="K150" s="69">
        <f t="shared" si="13"/>
        <v>1.0637980311209907</v>
      </c>
      <c r="L150" s="53">
        <f t="shared" si="14"/>
        <v>1.0713609991223407</v>
      </c>
      <c r="M150"/>
    </row>
    <row r="151" spans="1:13" ht="12.75">
      <c r="A151" s="4">
        <v>258</v>
      </c>
      <c r="B151" s="26" t="s">
        <v>144</v>
      </c>
      <c r="C151" s="6">
        <v>6416</v>
      </c>
      <c r="D151" s="6">
        <v>6851</v>
      </c>
      <c r="E151" s="8">
        <v>7193</v>
      </c>
      <c r="F151" s="8">
        <v>7728</v>
      </c>
      <c r="G151" s="58">
        <v>8093</v>
      </c>
      <c r="H151" s="22">
        <f t="shared" si="12"/>
        <v>1.067799251870324</v>
      </c>
      <c r="I151" s="23">
        <f t="shared" si="13"/>
        <v>1.0499197197489418</v>
      </c>
      <c r="J151" s="23">
        <f t="shared" si="13"/>
        <v>1.0743778673710551</v>
      </c>
      <c r="K151" s="69">
        <f t="shared" si="13"/>
        <v>1.0472308488612836</v>
      </c>
      <c r="L151" s="53">
        <f t="shared" si="14"/>
        <v>1.059831921962901</v>
      </c>
      <c r="M151"/>
    </row>
    <row r="152" spans="1:13" ht="12.75">
      <c r="A152" s="4">
        <v>259</v>
      </c>
      <c r="B152" s="26" t="s">
        <v>145</v>
      </c>
      <c r="C152" s="6">
        <v>7913</v>
      </c>
      <c r="D152" s="6">
        <v>8382</v>
      </c>
      <c r="E152" s="8">
        <v>8721</v>
      </c>
      <c r="F152" s="8">
        <v>9241</v>
      </c>
      <c r="G152" s="58">
        <v>9544</v>
      </c>
      <c r="H152" s="22">
        <f t="shared" si="12"/>
        <v>1.0592695564261343</v>
      </c>
      <c r="I152" s="23">
        <f t="shared" si="13"/>
        <v>1.0404438081603435</v>
      </c>
      <c r="J152" s="23">
        <f t="shared" si="13"/>
        <v>1.0596261896571495</v>
      </c>
      <c r="K152" s="69">
        <f t="shared" si="13"/>
        <v>1.0327886592360134</v>
      </c>
      <c r="L152" s="53">
        <f t="shared" si="14"/>
        <v>1.0480320533699101</v>
      </c>
      <c r="M152"/>
    </row>
    <row r="153" spans="1:13" ht="13.5" thickBot="1">
      <c r="A153" s="5">
        <v>260</v>
      </c>
      <c r="B153" s="27" t="s">
        <v>146</v>
      </c>
      <c r="C153" s="13">
        <v>6473</v>
      </c>
      <c r="D153" s="13">
        <v>6880</v>
      </c>
      <c r="E153" s="7">
        <v>7383</v>
      </c>
      <c r="F153" s="7">
        <v>7924</v>
      </c>
      <c r="G153" s="89">
        <v>8266</v>
      </c>
      <c r="H153" s="24">
        <f t="shared" si="12"/>
        <v>1.062876564189711</v>
      </c>
      <c r="I153" s="25">
        <f t="shared" si="13"/>
        <v>1.073110465116279</v>
      </c>
      <c r="J153" s="24">
        <f t="shared" si="13"/>
        <v>1.073276445889205</v>
      </c>
      <c r="K153" s="70">
        <f t="shared" si="13"/>
        <v>1.0431600201918223</v>
      </c>
      <c r="L153" s="55">
        <f t="shared" si="14"/>
        <v>1.0631058738467543</v>
      </c>
      <c r="M153"/>
    </row>
    <row r="154" spans="1:13" ht="12.75">
      <c r="A154" s="40"/>
      <c r="B154" s="35"/>
      <c r="C154" s="37"/>
      <c r="D154" s="37"/>
      <c r="E154" s="38"/>
      <c r="F154" s="38"/>
      <c r="G154" s="38"/>
      <c r="H154" s="44"/>
      <c r="I154" s="45"/>
      <c r="J154" s="44"/>
      <c r="K154" s="44"/>
      <c r="L154" s="54"/>
      <c r="M154"/>
    </row>
    <row r="155" spans="1:13" ht="12.75">
      <c r="A155" s="41"/>
      <c r="B155" s="26" t="s">
        <v>236</v>
      </c>
      <c r="C155" s="6">
        <f>SUM(C127:C153)</f>
        <v>278774</v>
      </c>
      <c r="D155" s="6">
        <f>SUM(D127:D153)</f>
        <v>299420</v>
      </c>
      <c r="E155" s="6">
        <f>SUM(E127:E153)</f>
        <v>319777</v>
      </c>
      <c r="F155" s="6">
        <f>SUM(F127:F153)</f>
        <v>341355</v>
      </c>
      <c r="G155" s="6">
        <f>SUM(G127:G153)</f>
        <v>361091</v>
      </c>
      <c r="H155" s="22">
        <f>D155/C155</f>
        <v>1.0740599912473903</v>
      </c>
      <c r="I155" s="23">
        <f>E155/D155</f>
        <v>1.0679881103466702</v>
      </c>
      <c r="J155" s="22">
        <f>F155/E155</f>
        <v>1.0674782739221396</v>
      </c>
      <c r="K155" s="22">
        <f>G155/F155</f>
        <v>1.057816642498279</v>
      </c>
      <c r="L155" s="53">
        <f t="shared" si="14"/>
        <v>1.0668357545036198</v>
      </c>
      <c r="M155"/>
    </row>
    <row r="156" spans="1:13" ht="13.5" thickBot="1">
      <c r="A156" s="42"/>
      <c r="B156" s="27"/>
      <c r="C156" s="13"/>
      <c r="D156" s="13"/>
      <c r="E156" s="7"/>
      <c r="F156" s="7"/>
      <c r="G156" s="7"/>
      <c r="H156" s="24"/>
      <c r="I156" s="25"/>
      <c r="J156" s="24"/>
      <c r="K156" s="24"/>
      <c r="L156" s="55"/>
      <c r="M156"/>
    </row>
    <row r="157" spans="2:13" ht="12.75">
      <c r="B157" s="28"/>
      <c r="C157" s="58"/>
      <c r="D157" s="58"/>
      <c r="H157" s="69"/>
      <c r="I157" s="69"/>
      <c r="J157" s="69"/>
      <c r="K157" s="69"/>
      <c r="L157" s="59"/>
      <c r="M157"/>
    </row>
    <row r="158" spans="1:13" ht="18">
      <c r="A158" s="94" t="s">
        <v>249</v>
      </c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/>
    </row>
    <row r="159" spans="1:13" ht="12.75">
      <c r="A159" s="95" t="s">
        <v>5</v>
      </c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/>
    </row>
    <row r="160" spans="1:13" ht="13.5" thickBot="1">
      <c r="A160" s="99" t="s">
        <v>246</v>
      </c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/>
    </row>
    <row r="161" spans="1:16" ht="12.75">
      <c r="A161" s="100" t="s">
        <v>0</v>
      </c>
      <c r="B161" s="102" t="s">
        <v>9</v>
      </c>
      <c r="C161" s="90" t="s">
        <v>247</v>
      </c>
      <c r="D161" s="90">
        <v>2001</v>
      </c>
      <c r="E161" s="90">
        <v>2002</v>
      </c>
      <c r="F161" s="90" t="s">
        <v>250</v>
      </c>
      <c r="G161" s="90" t="s">
        <v>252</v>
      </c>
      <c r="H161" s="96" t="s">
        <v>1</v>
      </c>
      <c r="I161" s="97"/>
      <c r="J161" s="97"/>
      <c r="K161" s="98"/>
      <c r="L161" s="1" t="s">
        <v>4</v>
      </c>
      <c r="M161"/>
      <c r="N161" s="18" t="s">
        <v>228</v>
      </c>
      <c r="O161" s="18"/>
      <c r="P161" s="18"/>
    </row>
    <row r="162" spans="1:16" ht="13.5" thickBot="1">
      <c r="A162" s="101"/>
      <c r="B162" s="103" t="s">
        <v>9</v>
      </c>
      <c r="C162" s="91"/>
      <c r="D162" s="91"/>
      <c r="E162" s="91"/>
      <c r="F162" s="91"/>
      <c r="G162" s="91"/>
      <c r="H162" s="75" t="s">
        <v>2</v>
      </c>
      <c r="I162" s="47" t="s">
        <v>3</v>
      </c>
      <c r="J162" s="47" t="s">
        <v>251</v>
      </c>
      <c r="K162" s="47" t="s">
        <v>253</v>
      </c>
      <c r="L162" s="48" t="s">
        <v>254</v>
      </c>
      <c r="M162"/>
      <c r="N162" s="18"/>
      <c r="O162" s="18" t="s">
        <v>2</v>
      </c>
      <c r="P162" s="19">
        <f>AVERAGE(H163:H189)</f>
        <v>1.0761967214019093</v>
      </c>
    </row>
    <row r="163" spans="1:16" ht="12.75">
      <c r="A163" s="4">
        <v>228</v>
      </c>
      <c r="B163" s="26" t="s">
        <v>126</v>
      </c>
      <c r="C163" s="6">
        <v>34817</v>
      </c>
      <c r="D163" s="6">
        <v>39761</v>
      </c>
      <c r="E163" s="8">
        <v>43216</v>
      </c>
      <c r="F163" s="8">
        <v>45507</v>
      </c>
      <c r="G163" s="76">
        <v>47795</v>
      </c>
      <c r="H163" s="22">
        <f aca="true" t="shared" si="15" ref="H163:H189">D163/C163</f>
        <v>1.1419995978975788</v>
      </c>
      <c r="I163" s="23">
        <f aca="true" t="shared" si="16" ref="I163:K189">E163/D163</f>
        <v>1.086894192801992</v>
      </c>
      <c r="J163" s="23">
        <f t="shared" si="16"/>
        <v>1.0530127730470196</v>
      </c>
      <c r="K163" s="23">
        <f t="shared" si="16"/>
        <v>1.0502779792119894</v>
      </c>
      <c r="L163" s="3">
        <f>AVERAGE(H163:K163)</f>
        <v>1.083046135739645</v>
      </c>
      <c r="M163"/>
      <c r="N163" s="18"/>
      <c r="O163" s="20" t="s">
        <v>3</v>
      </c>
      <c r="P163" s="19">
        <f>AVERAGE(I163:I189)</f>
        <v>1.082980057592689</v>
      </c>
    </row>
    <row r="164" spans="1:16" ht="12.75">
      <c r="A164" s="4">
        <v>229</v>
      </c>
      <c r="B164" s="26" t="s">
        <v>127</v>
      </c>
      <c r="C164" s="6">
        <v>2289</v>
      </c>
      <c r="D164" s="6">
        <v>2519</v>
      </c>
      <c r="E164" s="8">
        <v>2808</v>
      </c>
      <c r="F164" s="8">
        <v>3055</v>
      </c>
      <c r="G164" s="76">
        <v>3272</v>
      </c>
      <c r="H164" s="22">
        <f t="shared" si="15"/>
        <v>1.1004805591961555</v>
      </c>
      <c r="I164" s="23">
        <f t="shared" si="16"/>
        <v>1.1147280666931323</v>
      </c>
      <c r="J164" s="23">
        <f t="shared" si="16"/>
        <v>1.087962962962963</v>
      </c>
      <c r="K164" s="23">
        <f t="shared" si="16"/>
        <v>1.0710310965630114</v>
      </c>
      <c r="L164" s="3">
        <f aca="true" t="shared" si="17" ref="L164:L191">AVERAGE(H164:K164)</f>
        <v>1.0935506713538155</v>
      </c>
      <c r="M164"/>
      <c r="O164" s="20" t="s">
        <v>251</v>
      </c>
      <c r="P164" s="19">
        <f>AVERAGE(J163:J189)</f>
        <v>1.068547344248502</v>
      </c>
    </row>
    <row r="165" spans="1:13" ht="12.75">
      <c r="A165" s="4">
        <v>230</v>
      </c>
      <c r="B165" s="26" t="s">
        <v>128</v>
      </c>
      <c r="C165" s="6">
        <v>5012</v>
      </c>
      <c r="D165" s="6">
        <v>5369</v>
      </c>
      <c r="E165" s="8">
        <v>5909</v>
      </c>
      <c r="F165" s="8">
        <v>6328</v>
      </c>
      <c r="G165" s="76">
        <v>6759</v>
      </c>
      <c r="H165" s="22">
        <f t="shared" si="15"/>
        <v>1.0712290502793296</v>
      </c>
      <c r="I165" s="23">
        <f t="shared" si="16"/>
        <v>1.100577388712982</v>
      </c>
      <c r="J165" s="23">
        <f t="shared" si="16"/>
        <v>1.0709087832120494</v>
      </c>
      <c r="K165" s="23">
        <f t="shared" si="16"/>
        <v>1.068109987357775</v>
      </c>
      <c r="L165" s="3">
        <f t="shared" si="17"/>
        <v>1.077706302390534</v>
      </c>
      <c r="M165"/>
    </row>
    <row r="166" spans="1:14" ht="12.75">
      <c r="A166" s="4">
        <v>233</v>
      </c>
      <c r="B166" s="26" t="s">
        <v>129</v>
      </c>
      <c r="C166" s="6">
        <v>14944</v>
      </c>
      <c r="D166" s="6">
        <v>16005</v>
      </c>
      <c r="E166" s="8">
        <v>17320</v>
      </c>
      <c r="F166" s="8">
        <v>18451</v>
      </c>
      <c r="G166" s="76">
        <v>19477</v>
      </c>
      <c r="H166" s="22">
        <f t="shared" si="15"/>
        <v>1.0709983940042827</v>
      </c>
      <c r="I166" s="23">
        <f t="shared" si="16"/>
        <v>1.0821618244298656</v>
      </c>
      <c r="J166" s="23">
        <f t="shared" si="16"/>
        <v>1.0653002309468822</v>
      </c>
      <c r="K166" s="23">
        <f t="shared" si="16"/>
        <v>1.0556067421819955</v>
      </c>
      <c r="L166" s="3">
        <f t="shared" si="17"/>
        <v>1.0685167978907564</v>
      </c>
      <c r="M166"/>
      <c r="N166" s="18" t="s">
        <v>6</v>
      </c>
    </row>
    <row r="167" spans="1:19" ht="12.75">
      <c r="A167" s="4">
        <v>234</v>
      </c>
      <c r="B167" s="26" t="s">
        <v>130</v>
      </c>
      <c r="C167" s="6">
        <v>3984</v>
      </c>
      <c r="D167" s="6">
        <v>4301</v>
      </c>
      <c r="E167" s="8">
        <v>4775</v>
      </c>
      <c r="F167" s="8">
        <v>5228</v>
      </c>
      <c r="G167" s="76">
        <v>5596</v>
      </c>
      <c r="H167" s="22">
        <f t="shared" si="15"/>
        <v>1.0795682730923695</v>
      </c>
      <c r="I167" s="23">
        <f t="shared" si="16"/>
        <v>1.1102069286212508</v>
      </c>
      <c r="J167" s="23">
        <f t="shared" si="16"/>
        <v>1.094869109947644</v>
      </c>
      <c r="K167" s="23">
        <f t="shared" si="16"/>
        <v>1.070390206579954</v>
      </c>
      <c r="L167" s="3">
        <f t="shared" si="17"/>
        <v>1.0887586295603044</v>
      </c>
      <c r="M167"/>
      <c r="O167" s="18" t="s">
        <v>2</v>
      </c>
      <c r="P167" s="19">
        <f>MAX(H163:H189)</f>
        <v>1.1419995978975788</v>
      </c>
      <c r="Q167" s="21" t="s">
        <v>0</v>
      </c>
      <c r="R167" s="11">
        <v>228</v>
      </c>
      <c r="S167" s="28" t="s">
        <v>126</v>
      </c>
    </row>
    <row r="168" spans="1:19" ht="12.75">
      <c r="A168" s="4">
        <v>235</v>
      </c>
      <c r="B168" s="26" t="s">
        <v>131</v>
      </c>
      <c r="C168" s="6">
        <v>5053</v>
      </c>
      <c r="D168" s="6">
        <v>5421</v>
      </c>
      <c r="E168" s="8">
        <v>5796</v>
      </c>
      <c r="F168" s="8">
        <v>6139</v>
      </c>
      <c r="G168" s="76">
        <v>6432</v>
      </c>
      <c r="H168" s="22">
        <f t="shared" si="15"/>
        <v>1.0728280229566594</v>
      </c>
      <c r="I168" s="23">
        <f t="shared" si="16"/>
        <v>1.0691754288876592</v>
      </c>
      <c r="J168" s="23">
        <f t="shared" si="16"/>
        <v>1.0591787439613527</v>
      </c>
      <c r="K168" s="23">
        <f t="shared" si="16"/>
        <v>1.0477276429385893</v>
      </c>
      <c r="L168" s="3">
        <f t="shared" si="17"/>
        <v>1.062227459686065</v>
      </c>
      <c r="M168"/>
      <c r="O168" s="20" t="s">
        <v>3</v>
      </c>
      <c r="P168" s="19">
        <f>MAX(I163:I189)</f>
        <v>1.1147280666931323</v>
      </c>
      <c r="Q168" s="21" t="s">
        <v>0</v>
      </c>
      <c r="R168" s="11">
        <v>229</v>
      </c>
      <c r="S168" s="28" t="s">
        <v>127</v>
      </c>
    </row>
    <row r="169" spans="1:19" ht="12.75">
      <c r="A169" s="4">
        <v>238</v>
      </c>
      <c r="B169" s="26" t="s">
        <v>132</v>
      </c>
      <c r="C169" s="6">
        <v>10932</v>
      </c>
      <c r="D169" s="6">
        <v>11612</v>
      </c>
      <c r="E169" s="8">
        <v>12287</v>
      </c>
      <c r="F169" s="8">
        <v>13378</v>
      </c>
      <c r="G169" s="76">
        <v>14134</v>
      </c>
      <c r="H169" s="22">
        <f t="shared" si="15"/>
        <v>1.062202707647274</v>
      </c>
      <c r="I169" s="23">
        <f t="shared" si="16"/>
        <v>1.058129521184981</v>
      </c>
      <c r="J169" s="23">
        <f t="shared" si="16"/>
        <v>1.0887930332872142</v>
      </c>
      <c r="K169" s="23">
        <f t="shared" si="16"/>
        <v>1.0565106891912095</v>
      </c>
      <c r="L169" s="3">
        <f t="shared" si="17"/>
        <v>1.0664089878276697</v>
      </c>
      <c r="M169"/>
      <c r="O169" s="20" t="s">
        <v>251</v>
      </c>
      <c r="P169" s="19">
        <f>MAX(J163:J189)</f>
        <v>1.094869109947644</v>
      </c>
      <c r="Q169" s="21" t="s">
        <v>0</v>
      </c>
      <c r="R169" s="11">
        <v>234</v>
      </c>
      <c r="S169" s="28" t="s">
        <v>130</v>
      </c>
    </row>
    <row r="170" spans="1:13" ht="12.75">
      <c r="A170" s="4">
        <v>239</v>
      </c>
      <c r="B170" s="26" t="s">
        <v>133</v>
      </c>
      <c r="C170" s="6">
        <v>5693</v>
      </c>
      <c r="D170" s="6">
        <v>5992</v>
      </c>
      <c r="E170" s="8">
        <v>6379</v>
      </c>
      <c r="F170" s="8">
        <v>6858</v>
      </c>
      <c r="G170" s="76">
        <v>7202</v>
      </c>
      <c r="H170" s="22">
        <f t="shared" si="15"/>
        <v>1.0525206393816968</v>
      </c>
      <c r="I170" s="23">
        <f t="shared" si="16"/>
        <v>1.0645861148197597</v>
      </c>
      <c r="J170" s="23">
        <f t="shared" si="16"/>
        <v>1.075090139520301</v>
      </c>
      <c r="K170" s="23">
        <f t="shared" si="16"/>
        <v>1.0501603966170896</v>
      </c>
      <c r="L170" s="3">
        <f t="shared" si="17"/>
        <v>1.0605893225847118</v>
      </c>
      <c r="M170"/>
    </row>
    <row r="171" spans="1:14" ht="12.75">
      <c r="A171" s="4">
        <v>240</v>
      </c>
      <c r="B171" s="26" t="s">
        <v>134</v>
      </c>
      <c r="C171" s="6">
        <v>4174</v>
      </c>
      <c r="D171" s="6">
        <v>4494</v>
      </c>
      <c r="E171" s="8">
        <v>4786</v>
      </c>
      <c r="F171" s="8">
        <v>5112</v>
      </c>
      <c r="G171" s="76">
        <v>5325</v>
      </c>
      <c r="H171" s="22">
        <f t="shared" si="15"/>
        <v>1.0766650694777191</v>
      </c>
      <c r="I171" s="23">
        <f t="shared" si="16"/>
        <v>1.0649755229194482</v>
      </c>
      <c r="J171" s="23">
        <f t="shared" si="16"/>
        <v>1.068115336397827</v>
      </c>
      <c r="K171" s="23">
        <f t="shared" si="16"/>
        <v>1.0416666666666667</v>
      </c>
      <c r="L171" s="3">
        <f t="shared" si="17"/>
        <v>1.0628556488654153</v>
      </c>
      <c r="M171"/>
      <c r="N171" s="18" t="s">
        <v>7</v>
      </c>
    </row>
    <row r="172" spans="1:19" ht="12.75">
      <c r="A172" s="4">
        <v>243</v>
      </c>
      <c r="B172" s="26" t="s">
        <v>135</v>
      </c>
      <c r="C172" s="6">
        <v>15632</v>
      </c>
      <c r="D172" s="6">
        <v>16676</v>
      </c>
      <c r="E172" s="8">
        <v>17743</v>
      </c>
      <c r="F172" s="8">
        <v>18739</v>
      </c>
      <c r="G172" s="76">
        <v>19578</v>
      </c>
      <c r="H172" s="22">
        <f t="shared" si="15"/>
        <v>1.0667860798362334</v>
      </c>
      <c r="I172" s="23">
        <f t="shared" si="16"/>
        <v>1.0639841688654355</v>
      </c>
      <c r="J172" s="23">
        <f t="shared" si="16"/>
        <v>1.056134813729358</v>
      </c>
      <c r="K172" s="23">
        <f t="shared" si="16"/>
        <v>1.0447729334542932</v>
      </c>
      <c r="L172" s="3">
        <f t="shared" si="17"/>
        <v>1.05791949897133</v>
      </c>
      <c r="M172"/>
      <c r="O172" s="18" t="s">
        <v>2</v>
      </c>
      <c r="P172" s="19">
        <f>MIN(H163:H189)</f>
        <v>1.0525206393816968</v>
      </c>
      <c r="Q172" s="21" t="s">
        <v>0</v>
      </c>
      <c r="R172" s="11">
        <v>269</v>
      </c>
      <c r="S172" s="28" t="s">
        <v>151</v>
      </c>
    </row>
    <row r="173" spans="1:19" ht="12.75">
      <c r="A173" s="4">
        <v>244</v>
      </c>
      <c r="B173" s="26" t="s">
        <v>136</v>
      </c>
      <c r="C173" s="6">
        <v>5800</v>
      </c>
      <c r="D173" s="6">
        <v>6178</v>
      </c>
      <c r="E173" s="8">
        <v>6792</v>
      </c>
      <c r="F173" s="8">
        <v>7182</v>
      </c>
      <c r="G173" s="76">
        <v>7581</v>
      </c>
      <c r="H173" s="22">
        <f t="shared" si="15"/>
        <v>1.0651724137931033</v>
      </c>
      <c r="I173" s="23">
        <f t="shared" si="16"/>
        <v>1.099384914211719</v>
      </c>
      <c r="J173" s="23">
        <f t="shared" si="16"/>
        <v>1.0574204946996466</v>
      </c>
      <c r="K173" s="23">
        <f t="shared" si="16"/>
        <v>1.0555555555555556</v>
      </c>
      <c r="L173" s="3">
        <f t="shared" si="17"/>
        <v>1.069383344565006</v>
      </c>
      <c r="M173"/>
      <c r="O173" s="20" t="s">
        <v>3</v>
      </c>
      <c r="P173" s="19">
        <f>MIN(I163:I189)</f>
        <v>1.058129521184981</v>
      </c>
      <c r="Q173" s="21" t="s">
        <v>0</v>
      </c>
      <c r="R173" s="11">
        <v>238</v>
      </c>
      <c r="S173" s="28" t="s">
        <v>132</v>
      </c>
    </row>
    <row r="174" spans="1:19" ht="12.75">
      <c r="A174" s="4">
        <v>245</v>
      </c>
      <c r="B174" s="26" t="s">
        <v>137</v>
      </c>
      <c r="C174" s="6">
        <v>6206</v>
      </c>
      <c r="D174" s="6">
        <v>6669</v>
      </c>
      <c r="E174" s="8">
        <v>7286</v>
      </c>
      <c r="F174" s="8">
        <v>7759</v>
      </c>
      <c r="G174" s="76">
        <v>8239</v>
      </c>
      <c r="H174" s="22">
        <f t="shared" si="15"/>
        <v>1.074605220754109</v>
      </c>
      <c r="I174" s="23">
        <f t="shared" si="16"/>
        <v>1.0925176188334083</v>
      </c>
      <c r="J174" s="23">
        <f t="shared" si="16"/>
        <v>1.0649190227834202</v>
      </c>
      <c r="K174" s="23">
        <f t="shared" si="16"/>
        <v>1.0618636422219359</v>
      </c>
      <c r="L174" s="3">
        <f t="shared" si="17"/>
        <v>1.0734763761482182</v>
      </c>
      <c r="M174"/>
      <c r="O174" s="20" t="s">
        <v>251</v>
      </c>
      <c r="P174" s="19">
        <f>MIN(J163:J189)</f>
        <v>1.0431837425910246</v>
      </c>
      <c r="Q174" s="21" t="s">
        <v>0</v>
      </c>
      <c r="R174" s="11">
        <v>264</v>
      </c>
      <c r="S174" s="28" t="s">
        <v>148</v>
      </c>
    </row>
    <row r="175" spans="1:13" ht="12.75">
      <c r="A175" s="4">
        <v>248</v>
      </c>
      <c r="B175" s="26" t="s">
        <v>138</v>
      </c>
      <c r="C175" s="6">
        <v>29640</v>
      </c>
      <c r="D175" s="6">
        <v>32041</v>
      </c>
      <c r="E175" s="8">
        <v>35219</v>
      </c>
      <c r="F175" s="8">
        <v>37596</v>
      </c>
      <c r="G175" s="76">
        <v>39885</v>
      </c>
      <c r="H175" s="22">
        <f t="shared" si="15"/>
        <v>1.0810053981106613</v>
      </c>
      <c r="I175" s="23">
        <f t="shared" si="16"/>
        <v>1.0991854186823133</v>
      </c>
      <c r="J175" s="23">
        <f t="shared" si="16"/>
        <v>1.067491978761464</v>
      </c>
      <c r="K175" s="23">
        <f t="shared" si="16"/>
        <v>1.0608841366102777</v>
      </c>
      <c r="L175" s="3">
        <f t="shared" si="17"/>
        <v>1.077141733041179</v>
      </c>
      <c r="M175"/>
    </row>
    <row r="176" spans="1:13" ht="12.75">
      <c r="A176" s="4">
        <v>249</v>
      </c>
      <c r="B176" s="26" t="s">
        <v>139</v>
      </c>
      <c r="C176" s="6">
        <v>4090</v>
      </c>
      <c r="D176" s="6">
        <v>4391</v>
      </c>
      <c r="E176" s="8">
        <v>4766</v>
      </c>
      <c r="F176" s="8">
        <v>5146</v>
      </c>
      <c r="G176" s="76">
        <v>5527</v>
      </c>
      <c r="H176" s="22">
        <f t="shared" si="15"/>
        <v>1.0735941320293398</v>
      </c>
      <c r="I176" s="23">
        <f t="shared" si="16"/>
        <v>1.0854019585515828</v>
      </c>
      <c r="J176" s="23">
        <f t="shared" si="16"/>
        <v>1.0797314309693664</v>
      </c>
      <c r="K176" s="23">
        <f t="shared" si="16"/>
        <v>1.0740380878352118</v>
      </c>
      <c r="L176" s="3">
        <f t="shared" si="17"/>
        <v>1.0781914023463752</v>
      </c>
      <c r="M176"/>
    </row>
    <row r="177" spans="1:13" ht="12.75">
      <c r="A177" s="4">
        <v>250</v>
      </c>
      <c r="B177" s="26" t="s">
        <v>140</v>
      </c>
      <c r="C177" s="6">
        <v>5712</v>
      </c>
      <c r="D177" s="6">
        <v>6167</v>
      </c>
      <c r="E177" s="8">
        <v>6782</v>
      </c>
      <c r="F177" s="8">
        <v>7325</v>
      </c>
      <c r="G177" s="76">
        <v>7867</v>
      </c>
      <c r="H177" s="22">
        <f t="shared" si="15"/>
        <v>1.079656862745098</v>
      </c>
      <c r="I177" s="23">
        <f t="shared" si="16"/>
        <v>1.0997243392249068</v>
      </c>
      <c r="J177" s="23">
        <f t="shared" si="16"/>
        <v>1.0800648776172221</v>
      </c>
      <c r="K177" s="23">
        <f t="shared" si="16"/>
        <v>1.0739931740614335</v>
      </c>
      <c r="L177" s="3">
        <f t="shared" si="17"/>
        <v>1.083359813412165</v>
      </c>
      <c r="M177"/>
    </row>
    <row r="178" spans="1:13" ht="12.75">
      <c r="A178" s="4">
        <v>253</v>
      </c>
      <c r="B178" s="26" t="s">
        <v>141</v>
      </c>
      <c r="C178" s="6">
        <v>8919</v>
      </c>
      <c r="D178" s="6">
        <v>9627</v>
      </c>
      <c r="E178" s="8">
        <v>10484</v>
      </c>
      <c r="F178" s="8">
        <v>11249</v>
      </c>
      <c r="G178" s="76">
        <v>11765</v>
      </c>
      <c r="H178" s="22">
        <f t="shared" si="15"/>
        <v>1.079381096535486</v>
      </c>
      <c r="I178" s="23">
        <f t="shared" si="16"/>
        <v>1.0890204632803573</v>
      </c>
      <c r="J178" s="23">
        <f t="shared" si="16"/>
        <v>1.0729683326974437</v>
      </c>
      <c r="K178" s="23">
        <f t="shared" si="16"/>
        <v>1.0458707440661392</v>
      </c>
      <c r="L178" s="3">
        <f t="shared" si="17"/>
        <v>1.0718101591448566</v>
      </c>
      <c r="M178"/>
    </row>
    <row r="179" spans="1:13" ht="12.75">
      <c r="A179" s="4">
        <v>254</v>
      </c>
      <c r="B179" s="26" t="s">
        <v>142</v>
      </c>
      <c r="C179" s="6">
        <v>5552</v>
      </c>
      <c r="D179" s="6">
        <v>5955</v>
      </c>
      <c r="E179" s="8">
        <v>6302</v>
      </c>
      <c r="F179" s="8">
        <v>6767</v>
      </c>
      <c r="G179" s="76">
        <v>7007</v>
      </c>
      <c r="H179" s="22">
        <f t="shared" si="15"/>
        <v>1.0725864553314122</v>
      </c>
      <c r="I179" s="23">
        <f t="shared" si="16"/>
        <v>1.058270361041142</v>
      </c>
      <c r="J179" s="23">
        <f t="shared" si="16"/>
        <v>1.0737860996509045</v>
      </c>
      <c r="K179" s="23">
        <f t="shared" si="16"/>
        <v>1.0354662331904831</v>
      </c>
      <c r="L179" s="3">
        <f t="shared" si="17"/>
        <v>1.0600272873034855</v>
      </c>
      <c r="M179"/>
    </row>
    <row r="180" spans="1:13" ht="12.75">
      <c r="A180" s="4">
        <v>255</v>
      </c>
      <c r="B180" s="26" t="s">
        <v>143</v>
      </c>
      <c r="C180" s="6">
        <v>5763</v>
      </c>
      <c r="D180" s="6">
        <v>6259</v>
      </c>
      <c r="E180" s="8">
        <v>6766</v>
      </c>
      <c r="F180" s="8">
        <v>7287</v>
      </c>
      <c r="G180" s="76">
        <v>7843</v>
      </c>
      <c r="H180" s="22">
        <f t="shared" si="15"/>
        <v>1.086066284921048</v>
      </c>
      <c r="I180" s="23">
        <f t="shared" si="16"/>
        <v>1.0810033551685572</v>
      </c>
      <c r="J180" s="23">
        <f t="shared" si="16"/>
        <v>1.0770026603606266</v>
      </c>
      <c r="K180" s="23">
        <f t="shared" si="16"/>
        <v>1.076300260738301</v>
      </c>
      <c r="L180" s="3">
        <f t="shared" si="17"/>
        <v>1.0800931402971332</v>
      </c>
      <c r="M180"/>
    </row>
    <row r="181" spans="1:13" ht="12.75">
      <c r="A181" s="4">
        <v>263</v>
      </c>
      <c r="B181" s="26" t="s">
        <v>147</v>
      </c>
      <c r="C181" s="6">
        <v>11302</v>
      </c>
      <c r="D181" s="6">
        <v>12056</v>
      </c>
      <c r="E181" s="8">
        <v>12948</v>
      </c>
      <c r="F181" s="8">
        <v>13821</v>
      </c>
      <c r="G181" s="76">
        <v>14533</v>
      </c>
      <c r="H181" s="22">
        <f t="shared" si="15"/>
        <v>1.0667138559546983</v>
      </c>
      <c r="I181" s="23">
        <f t="shared" si="16"/>
        <v>1.0739880557398807</v>
      </c>
      <c r="J181" s="23">
        <f t="shared" si="16"/>
        <v>1.0674235403151067</v>
      </c>
      <c r="K181" s="23">
        <f t="shared" si="16"/>
        <v>1.0515158092757397</v>
      </c>
      <c r="L181" s="3">
        <f t="shared" si="17"/>
        <v>1.0649103153213564</v>
      </c>
      <c r="M181"/>
    </row>
    <row r="182" spans="1:13" ht="12.75">
      <c r="A182" s="4">
        <v>264</v>
      </c>
      <c r="B182" s="26" t="s">
        <v>148</v>
      </c>
      <c r="C182" s="6">
        <v>6277</v>
      </c>
      <c r="D182" s="6">
        <v>6667</v>
      </c>
      <c r="E182" s="8">
        <v>7086</v>
      </c>
      <c r="F182" s="8">
        <v>7392</v>
      </c>
      <c r="G182" s="76">
        <v>7775</v>
      </c>
      <c r="H182" s="22">
        <f t="shared" si="15"/>
        <v>1.0621315915246137</v>
      </c>
      <c r="I182" s="23">
        <f t="shared" si="16"/>
        <v>1.062846857657117</v>
      </c>
      <c r="J182" s="23">
        <f t="shared" si="16"/>
        <v>1.0431837425910246</v>
      </c>
      <c r="K182" s="23">
        <f t="shared" si="16"/>
        <v>1.0518127705627707</v>
      </c>
      <c r="L182" s="3">
        <f t="shared" si="17"/>
        <v>1.0549937405838814</v>
      </c>
      <c r="M182"/>
    </row>
    <row r="183" spans="1:13" ht="12.75">
      <c r="A183" s="4">
        <v>265</v>
      </c>
      <c r="B183" s="26" t="s">
        <v>149</v>
      </c>
      <c r="C183" s="6">
        <v>5628</v>
      </c>
      <c r="D183" s="6">
        <v>6091</v>
      </c>
      <c r="E183" s="8">
        <v>6641</v>
      </c>
      <c r="F183" s="8">
        <v>7048</v>
      </c>
      <c r="G183" s="76">
        <v>7525</v>
      </c>
      <c r="H183" s="22">
        <f t="shared" si="15"/>
        <v>1.08226723525231</v>
      </c>
      <c r="I183" s="23">
        <f t="shared" si="16"/>
        <v>1.0902971597438844</v>
      </c>
      <c r="J183" s="23">
        <f t="shared" si="16"/>
        <v>1.0612859509110073</v>
      </c>
      <c r="K183" s="23">
        <f t="shared" si="16"/>
        <v>1.0676787741203178</v>
      </c>
      <c r="L183" s="3">
        <f t="shared" si="17"/>
        <v>1.07538228000688</v>
      </c>
      <c r="M183"/>
    </row>
    <row r="184" spans="1:13" ht="12.75">
      <c r="A184" s="4">
        <v>268</v>
      </c>
      <c r="B184" s="26" t="s">
        <v>150</v>
      </c>
      <c r="C184" s="6">
        <v>13362</v>
      </c>
      <c r="D184" s="6">
        <v>14357</v>
      </c>
      <c r="E184" s="8">
        <v>15543</v>
      </c>
      <c r="F184" s="8">
        <v>16500</v>
      </c>
      <c r="G184" s="76">
        <v>16977</v>
      </c>
      <c r="H184" s="22">
        <f t="shared" si="15"/>
        <v>1.0744649004640023</v>
      </c>
      <c r="I184" s="23">
        <f t="shared" si="16"/>
        <v>1.0826077871421607</v>
      </c>
      <c r="J184" s="23">
        <f t="shared" si="16"/>
        <v>1.0615711252653928</v>
      </c>
      <c r="K184" s="23">
        <f t="shared" si="16"/>
        <v>1.028909090909091</v>
      </c>
      <c r="L184" s="3">
        <f t="shared" si="17"/>
        <v>1.0618882259451619</v>
      </c>
      <c r="M184"/>
    </row>
    <row r="185" spans="1:13" ht="12.75">
      <c r="A185" s="4">
        <v>269</v>
      </c>
      <c r="B185" s="26" t="s">
        <v>151</v>
      </c>
      <c r="C185" s="6">
        <v>7783</v>
      </c>
      <c r="D185" s="6">
        <v>8193</v>
      </c>
      <c r="E185" s="8">
        <v>8756</v>
      </c>
      <c r="F185" s="8">
        <v>9229</v>
      </c>
      <c r="G185" s="76">
        <v>9702</v>
      </c>
      <c r="H185" s="22">
        <f t="shared" si="15"/>
        <v>1.0526789155852498</v>
      </c>
      <c r="I185" s="23">
        <f t="shared" si="16"/>
        <v>1.0687171976077139</v>
      </c>
      <c r="J185" s="23">
        <f t="shared" si="16"/>
        <v>1.0540201005025125</v>
      </c>
      <c r="K185" s="23">
        <f t="shared" si="16"/>
        <v>1.0512514898688916</v>
      </c>
      <c r="L185" s="3">
        <f t="shared" si="17"/>
        <v>1.056666925891092</v>
      </c>
      <c r="M185"/>
    </row>
    <row r="186" spans="1:13" ht="12.75">
      <c r="A186" s="4">
        <v>270</v>
      </c>
      <c r="B186" s="26" t="s">
        <v>152</v>
      </c>
      <c r="C186" s="6">
        <v>6811</v>
      </c>
      <c r="D186" s="6">
        <v>7282</v>
      </c>
      <c r="E186" s="8">
        <v>7836</v>
      </c>
      <c r="F186" s="8">
        <v>8316</v>
      </c>
      <c r="G186" s="76">
        <v>8614</v>
      </c>
      <c r="H186" s="22">
        <f t="shared" si="15"/>
        <v>1.0691528409925122</v>
      </c>
      <c r="I186" s="23">
        <f t="shared" si="16"/>
        <v>1.0760780005492996</v>
      </c>
      <c r="J186" s="23">
        <f t="shared" si="16"/>
        <v>1.0612557427258806</v>
      </c>
      <c r="K186" s="23">
        <f t="shared" si="16"/>
        <v>1.0358345358345358</v>
      </c>
      <c r="L186" s="3">
        <f t="shared" si="17"/>
        <v>1.0605802800255573</v>
      </c>
      <c r="M186"/>
    </row>
    <row r="187" spans="1:13" ht="12.75">
      <c r="A187" s="4">
        <v>273</v>
      </c>
      <c r="B187" s="26" t="s">
        <v>153</v>
      </c>
      <c r="C187" s="6">
        <v>15434</v>
      </c>
      <c r="D187" s="6">
        <v>16737</v>
      </c>
      <c r="E187" s="8">
        <v>18395</v>
      </c>
      <c r="F187" s="8">
        <v>19714</v>
      </c>
      <c r="G187" s="76">
        <v>20968</v>
      </c>
      <c r="H187" s="22">
        <f t="shared" si="15"/>
        <v>1.0844239989633278</v>
      </c>
      <c r="I187" s="23">
        <f t="shared" si="16"/>
        <v>1.0990619585349823</v>
      </c>
      <c r="J187" s="23">
        <f t="shared" si="16"/>
        <v>1.0717042674639847</v>
      </c>
      <c r="K187" s="23">
        <f t="shared" si="16"/>
        <v>1.0636096175306888</v>
      </c>
      <c r="L187" s="3">
        <f t="shared" si="17"/>
        <v>1.079699960623246</v>
      </c>
      <c r="M187"/>
    </row>
    <row r="188" spans="1:13" ht="12.75">
      <c r="A188" s="4">
        <v>274</v>
      </c>
      <c r="B188" s="26" t="s">
        <v>154</v>
      </c>
      <c r="C188" s="6">
        <v>7979</v>
      </c>
      <c r="D188" s="6">
        <v>8596</v>
      </c>
      <c r="E188" s="8">
        <v>9315</v>
      </c>
      <c r="F188" s="8">
        <v>9793</v>
      </c>
      <c r="G188" s="76">
        <v>10284</v>
      </c>
      <c r="H188" s="22">
        <f t="shared" si="15"/>
        <v>1.0773279859631533</v>
      </c>
      <c r="I188" s="23">
        <f t="shared" si="16"/>
        <v>1.0836435551419266</v>
      </c>
      <c r="J188" s="23">
        <f t="shared" si="16"/>
        <v>1.0513150831991411</v>
      </c>
      <c r="K188" s="23">
        <f t="shared" si="16"/>
        <v>1.0501378535688757</v>
      </c>
      <c r="L188" s="3">
        <f t="shared" si="17"/>
        <v>1.0656061194682742</v>
      </c>
      <c r="M188"/>
    </row>
    <row r="189" spans="1:13" ht="13.5" thickBot="1">
      <c r="A189" s="4">
        <v>275</v>
      </c>
      <c r="B189" s="26" t="s">
        <v>155</v>
      </c>
      <c r="C189" s="6">
        <v>9653</v>
      </c>
      <c r="D189" s="6">
        <v>10433</v>
      </c>
      <c r="E189" s="8">
        <v>11302</v>
      </c>
      <c r="F189" s="8">
        <v>12277</v>
      </c>
      <c r="G189" s="76">
        <v>12962</v>
      </c>
      <c r="H189" s="22">
        <f t="shared" si="15"/>
        <v>1.0808038951621257</v>
      </c>
      <c r="I189" s="23">
        <f t="shared" si="16"/>
        <v>1.0832933959551423</v>
      </c>
      <c r="J189" s="23">
        <f t="shared" si="16"/>
        <v>1.0862679171827996</v>
      </c>
      <c r="K189" s="23">
        <f t="shared" si="16"/>
        <v>1.055795389753197</v>
      </c>
      <c r="L189" s="3">
        <f t="shared" si="17"/>
        <v>1.076540149513316</v>
      </c>
      <c r="M189"/>
    </row>
    <row r="190" spans="1:13" ht="12.75">
      <c r="A190" s="40"/>
      <c r="B190" s="35"/>
      <c r="C190" s="37"/>
      <c r="D190" s="37"/>
      <c r="E190" s="38"/>
      <c r="F190" s="38"/>
      <c r="G190" s="38"/>
      <c r="H190" s="44"/>
      <c r="I190" s="45"/>
      <c r="J190" s="44"/>
      <c r="K190" s="44"/>
      <c r="L190" s="54"/>
      <c r="M190"/>
    </row>
    <row r="191" spans="1:13" ht="12.75">
      <c r="A191" s="41"/>
      <c r="B191" s="26" t="s">
        <v>237</v>
      </c>
      <c r="C191" s="6">
        <f>SUM(C163:C189)</f>
        <v>258441</v>
      </c>
      <c r="D191" s="6">
        <f>SUM(D163:D189)</f>
        <v>279849</v>
      </c>
      <c r="E191" s="6">
        <f>SUM(E163:E189)</f>
        <v>303238</v>
      </c>
      <c r="F191" s="6">
        <f>SUM(F163:F189)</f>
        <v>323196</v>
      </c>
      <c r="G191" s="6">
        <f>SUM(G163:G189)</f>
        <v>340624</v>
      </c>
      <c r="H191" s="22">
        <f>D191/C191</f>
        <v>1.0828351538649053</v>
      </c>
      <c r="I191" s="23">
        <f>E191/D191</f>
        <v>1.0835772148551541</v>
      </c>
      <c r="J191" s="23">
        <f>F191/E191</f>
        <v>1.0658162895151664</v>
      </c>
      <c r="K191" s="22">
        <f>G191/F191</f>
        <v>1.053923934702162</v>
      </c>
      <c r="L191" s="53">
        <f t="shared" si="17"/>
        <v>1.071538148234347</v>
      </c>
      <c r="M191"/>
    </row>
    <row r="192" spans="1:13" ht="13.5" thickBot="1">
      <c r="A192" s="42"/>
      <c r="B192" s="27"/>
      <c r="C192" s="13"/>
      <c r="D192" s="13"/>
      <c r="E192" s="7"/>
      <c r="F192" s="7"/>
      <c r="G192" s="7"/>
      <c r="H192" s="24"/>
      <c r="I192" s="25"/>
      <c r="J192" s="24"/>
      <c r="K192" s="24"/>
      <c r="L192" s="55"/>
      <c r="M192"/>
    </row>
    <row r="193" spans="2:13" ht="12.75">
      <c r="B193" s="28"/>
      <c r="C193" s="58"/>
      <c r="D193" s="58"/>
      <c r="H193" s="69"/>
      <c r="I193" s="69"/>
      <c r="J193" s="69"/>
      <c r="K193" s="69"/>
      <c r="L193" s="59"/>
      <c r="M193"/>
    </row>
    <row r="194" spans="1:13" ht="18">
      <c r="A194" s="94" t="s">
        <v>249</v>
      </c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/>
    </row>
    <row r="195" spans="1:13" ht="12.75">
      <c r="A195" s="95" t="s">
        <v>5</v>
      </c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/>
    </row>
    <row r="196" spans="1:13" ht="13.5" thickBot="1">
      <c r="A196" s="99" t="s">
        <v>246</v>
      </c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/>
    </row>
    <row r="197" spans="1:16" ht="12.75">
      <c r="A197" s="100" t="s">
        <v>0</v>
      </c>
      <c r="B197" s="102" t="s">
        <v>9</v>
      </c>
      <c r="C197" s="90" t="s">
        <v>247</v>
      </c>
      <c r="D197" s="90">
        <v>2001</v>
      </c>
      <c r="E197" s="90">
        <v>2002</v>
      </c>
      <c r="F197" s="90" t="s">
        <v>250</v>
      </c>
      <c r="G197" s="90" t="s">
        <v>252</v>
      </c>
      <c r="H197" s="96" t="s">
        <v>1</v>
      </c>
      <c r="I197" s="97"/>
      <c r="J197" s="97"/>
      <c r="K197" s="98"/>
      <c r="L197" s="1" t="s">
        <v>4</v>
      </c>
      <c r="M197"/>
      <c r="N197" s="18" t="s">
        <v>228</v>
      </c>
      <c r="O197" s="18"/>
      <c r="P197" s="18"/>
    </row>
    <row r="198" spans="1:16" ht="13.5" thickBot="1">
      <c r="A198" s="101"/>
      <c r="B198" s="103" t="s">
        <v>9</v>
      </c>
      <c r="C198" s="91"/>
      <c r="D198" s="91"/>
      <c r="E198" s="91"/>
      <c r="F198" s="91"/>
      <c r="G198" s="91"/>
      <c r="H198" s="75" t="s">
        <v>2</v>
      </c>
      <c r="I198" s="47" t="s">
        <v>3</v>
      </c>
      <c r="J198" s="47" t="s">
        <v>251</v>
      </c>
      <c r="K198" s="47" t="s">
        <v>253</v>
      </c>
      <c r="L198" s="48" t="s">
        <v>254</v>
      </c>
      <c r="M198"/>
      <c r="N198" s="18"/>
      <c r="O198" s="18" t="s">
        <v>2</v>
      </c>
      <c r="P198" s="19">
        <f>AVERAGE(H199:H251)</f>
        <v>1.0719358995646633</v>
      </c>
    </row>
    <row r="199" spans="1:16" ht="12.75">
      <c r="A199" s="4">
        <v>91</v>
      </c>
      <c r="B199" s="26" t="s">
        <v>60</v>
      </c>
      <c r="C199" s="6">
        <v>7597</v>
      </c>
      <c r="D199" s="6">
        <v>7984</v>
      </c>
      <c r="E199" s="8">
        <v>8577</v>
      </c>
      <c r="F199" s="8">
        <v>9189</v>
      </c>
      <c r="G199" s="76">
        <v>9699</v>
      </c>
      <c r="H199" s="22">
        <f aca="true" t="shared" si="18" ref="H199:H230">D199/C199</f>
        <v>1.050941160984599</v>
      </c>
      <c r="I199" s="23">
        <f aca="true" t="shared" si="19" ref="I199:K230">E199/D199</f>
        <v>1.0742735470941884</v>
      </c>
      <c r="J199" s="23">
        <f t="shared" si="19"/>
        <v>1.0713536201469045</v>
      </c>
      <c r="K199" s="23">
        <f t="shared" si="19"/>
        <v>1.0555011426705845</v>
      </c>
      <c r="L199" s="3">
        <f>AVERAGE(H199:K199)</f>
        <v>1.063017367724069</v>
      </c>
      <c r="M199"/>
      <c r="N199" s="18"/>
      <c r="O199" s="20" t="s">
        <v>3</v>
      </c>
      <c r="P199" s="19">
        <f>AVERAGE(I199:I251)</f>
        <v>1.088429838898057</v>
      </c>
    </row>
    <row r="200" spans="1:16" ht="12.75">
      <c r="A200" s="4">
        <v>92</v>
      </c>
      <c r="B200" s="26" t="s">
        <v>61</v>
      </c>
      <c r="C200" s="6">
        <v>4124</v>
      </c>
      <c r="D200" s="6">
        <v>4394</v>
      </c>
      <c r="E200" s="8">
        <v>4744</v>
      </c>
      <c r="F200" s="8">
        <v>4994</v>
      </c>
      <c r="G200" s="76">
        <v>5389</v>
      </c>
      <c r="H200" s="22">
        <f t="shared" si="18"/>
        <v>1.0654704170708051</v>
      </c>
      <c r="I200" s="23">
        <f t="shared" si="19"/>
        <v>1.079654073736914</v>
      </c>
      <c r="J200" s="23">
        <f t="shared" si="19"/>
        <v>1.052698145025295</v>
      </c>
      <c r="K200" s="23">
        <f t="shared" si="19"/>
        <v>1.0790949138966761</v>
      </c>
      <c r="L200" s="3">
        <f aca="true" t="shared" si="20" ref="L200:L253">AVERAGE(H200:K200)</f>
        <v>1.0692293874324226</v>
      </c>
      <c r="M200"/>
      <c r="O200" s="20" t="s">
        <v>251</v>
      </c>
      <c r="P200" s="19">
        <f>AVERAGE(J199:J251)</f>
        <v>1.0678772723830308</v>
      </c>
    </row>
    <row r="201" spans="1:13" ht="12.75">
      <c r="A201" s="4">
        <v>93</v>
      </c>
      <c r="B201" s="26" t="s">
        <v>62</v>
      </c>
      <c r="C201" s="6">
        <v>3973</v>
      </c>
      <c r="D201" s="6">
        <v>4172</v>
      </c>
      <c r="E201" s="8">
        <v>4451</v>
      </c>
      <c r="F201" s="8">
        <v>4884</v>
      </c>
      <c r="G201" s="76">
        <v>5155</v>
      </c>
      <c r="H201" s="22">
        <f t="shared" si="18"/>
        <v>1.050088094638812</v>
      </c>
      <c r="I201" s="23">
        <f t="shared" si="19"/>
        <v>1.0668744007670181</v>
      </c>
      <c r="J201" s="23">
        <f t="shared" si="19"/>
        <v>1.0972815097730848</v>
      </c>
      <c r="K201" s="23">
        <f t="shared" si="19"/>
        <v>1.0554873054873055</v>
      </c>
      <c r="L201" s="3">
        <f t="shared" si="20"/>
        <v>1.067432827666555</v>
      </c>
      <c r="M201"/>
    </row>
    <row r="202" spans="1:14" ht="12.75">
      <c r="A202" s="4">
        <v>94</v>
      </c>
      <c r="B202" s="26" t="s">
        <v>63</v>
      </c>
      <c r="C202" s="6">
        <v>3794</v>
      </c>
      <c r="D202" s="6">
        <v>3983</v>
      </c>
      <c r="E202" s="8">
        <v>4204</v>
      </c>
      <c r="F202" s="8">
        <v>4365</v>
      </c>
      <c r="G202" s="76">
        <v>4487</v>
      </c>
      <c r="H202" s="22">
        <f t="shared" si="18"/>
        <v>1.0498154981549817</v>
      </c>
      <c r="I202" s="23">
        <f t="shared" si="19"/>
        <v>1.0554858147125283</v>
      </c>
      <c r="J202" s="23">
        <f t="shared" si="19"/>
        <v>1.0382968601332065</v>
      </c>
      <c r="K202" s="23">
        <f t="shared" si="19"/>
        <v>1.0279495990836196</v>
      </c>
      <c r="L202" s="3">
        <f t="shared" si="20"/>
        <v>1.042886943021084</v>
      </c>
      <c r="M202"/>
      <c r="N202" s="18" t="s">
        <v>6</v>
      </c>
    </row>
    <row r="203" spans="1:19" ht="12.75">
      <c r="A203" s="4">
        <v>223</v>
      </c>
      <c r="B203" s="26" t="s">
        <v>123</v>
      </c>
      <c r="C203" s="6">
        <v>12967</v>
      </c>
      <c r="D203" s="6">
        <v>13918</v>
      </c>
      <c r="E203" s="8">
        <v>14737</v>
      </c>
      <c r="F203" s="8">
        <v>15901</v>
      </c>
      <c r="G203" s="76">
        <v>16669</v>
      </c>
      <c r="H203" s="22">
        <f t="shared" si="18"/>
        <v>1.073340016966145</v>
      </c>
      <c r="I203" s="23">
        <f t="shared" si="19"/>
        <v>1.0588446615893088</v>
      </c>
      <c r="J203" s="23">
        <f t="shared" si="19"/>
        <v>1.0789848680192713</v>
      </c>
      <c r="K203" s="23">
        <f t="shared" si="19"/>
        <v>1.0482988491289855</v>
      </c>
      <c r="L203" s="3">
        <f t="shared" si="20"/>
        <v>1.0648670989259277</v>
      </c>
      <c r="M203"/>
      <c r="O203" s="18" t="s">
        <v>2</v>
      </c>
      <c r="P203" s="19">
        <f>MAX(H199:H252)</f>
        <v>1.1128830519074422</v>
      </c>
      <c r="Q203" s="21" t="s">
        <v>0</v>
      </c>
      <c r="R203" s="11">
        <v>310</v>
      </c>
      <c r="S203" s="28" t="s">
        <v>173</v>
      </c>
    </row>
    <row r="204" spans="1:19" ht="12.75">
      <c r="A204" s="4">
        <v>224</v>
      </c>
      <c r="B204" s="26" t="s">
        <v>124</v>
      </c>
      <c r="C204" s="6">
        <v>4936</v>
      </c>
      <c r="D204" s="6">
        <v>5215</v>
      </c>
      <c r="E204" s="8">
        <v>5488</v>
      </c>
      <c r="F204" s="8">
        <v>5710</v>
      </c>
      <c r="G204" s="76">
        <v>5984</v>
      </c>
      <c r="H204" s="22">
        <f t="shared" si="18"/>
        <v>1.0565235008103728</v>
      </c>
      <c r="I204" s="23">
        <f t="shared" si="19"/>
        <v>1.0523489932885906</v>
      </c>
      <c r="J204" s="23">
        <f t="shared" si="19"/>
        <v>1.0404518950437318</v>
      </c>
      <c r="K204" s="23">
        <f t="shared" si="19"/>
        <v>1.047985989492119</v>
      </c>
      <c r="L204" s="3">
        <f t="shared" si="20"/>
        <v>1.0493275946587035</v>
      </c>
      <c r="M204"/>
      <c r="O204" s="20" t="s">
        <v>3</v>
      </c>
      <c r="P204" s="19">
        <f>MAX(I199:I252)</f>
        <v>1.151734539969834</v>
      </c>
      <c r="Q204" s="21" t="s">
        <v>0</v>
      </c>
      <c r="R204" s="11">
        <v>316</v>
      </c>
      <c r="S204" s="28" t="s">
        <v>175</v>
      </c>
    </row>
    <row r="205" spans="1:19" ht="12.75">
      <c r="A205" s="4">
        <v>225</v>
      </c>
      <c r="B205" s="26" t="s">
        <v>125</v>
      </c>
      <c r="C205" s="6">
        <v>4429</v>
      </c>
      <c r="D205" s="6">
        <v>4763</v>
      </c>
      <c r="E205" s="8">
        <v>5071</v>
      </c>
      <c r="F205" s="8">
        <v>5353</v>
      </c>
      <c r="G205" s="76">
        <v>5592</v>
      </c>
      <c r="H205" s="22">
        <f t="shared" si="18"/>
        <v>1.0754120568977197</v>
      </c>
      <c r="I205" s="23">
        <f t="shared" si="19"/>
        <v>1.0646651270207852</v>
      </c>
      <c r="J205" s="23">
        <f t="shared" si="19"/>
        <v>1.0556103332676001</v>
      </c>
      <c r="K205" s="23">
        <f t="shared" si="19"/>
        <v>1.0446478610125163</v>
      </c>
      <c r="L205" s="3">
        <f t="shared" si="20"/>
        <v>1.0600838445496552</v>
      </c>
      <c r="M205"/>
      <c r="O205" s="20" t="s">
        <v>251</v>
      </c>
      <c r="P205" s="19">
        <f>MAX(J199:J251)</f>
        <v>1.1028192371475953</v>
      </c>
      <c r="Q205" s="21" t="s">
        <v>0</v>
      </c>
      <c r="R205" s="11">
        <v>343</v>
      </c>
      <c r="S205" s="28" t="s">
        <v>192</v>
      </c>
    </row>
    <row r="206" spans="1:13" ht="12.75">
      <c r="A206" s="4">
        <v>283</v>
      </c>
      <c r="B206" s="26" t="s">
        <v>156</v>
      </c>
      <c r="C206" s="6">
        <v>11539</v>
      </c>
      <c r="D206" s="6">
        <v>12587</v>
      </c>
      <c r="E206" s="8">
        <v>13940</v>
      </c>
      <c r="F206" s="8">
        <v>14968</v>
      </c>
      <c r="G206" s="76">
        <v>15758</v>
      </c>
      <c r="H206" s="22">
        <f t="shared" si="18"/>
        <v>1.0908224282866799</v>
      </c>
      <c r="I206" s="23">
        <f t="shared" si="19"/>
        <v>1.1074918566775245</v>
      </c>
      <c r="J206" s="23">
        <f t="shared" si="19"/>
        <v>1.0737446197991392</v>
      </c>
      <c r="K206" s="23">
        <f t="shared" si="19"/>
        <v>1.05277926242651</v>
      </c>
      <c r="L206" s="3">
        <f t="shared" si="20"/>
        <v>1.0812095417974632</v>
      </c>
      <c r="M206"/>
    </row>
    <row r="207" spans="1:14" ht="12.75">
      <c r="A207" s="4">
        <v>284</v>
      </c>
      <c r="B207" s="26" t="s">
        <v>157</v>
      </c>
      <c r="C207" s="6">
        <v>6461</v>
      </c>
      <c r="D207" s="6">
        <v>6975</v>
      </c>
      <c r="E207" s="8">
        <v>7944</v>
      </c>
      <c r="F207" s="8">
        <v>8421</v>
      </c>
      <c r="G207" s="76">
        <v>8973</v>
      </c>
      <c r="H207" s="22">
        <f t="shared" si="18"/>
        <v>1.0795542485683332</v>
      </c>
      <c r="I207" s="23">
        <f t="shared" si="19"/>
        <v>1.1389247311827957</v>
      </c>
      <c r="J207" s="23">
        <f t="shared" si="19"/>
        <v>1.0600453172205437</v>
      </c>
      <c r="K207" s="23">
        <f t="shared" si="19"/>
        <v>1.0655504096900605</v>
      </c>
      <c r="L207" s="3">
        <f t="shared" si="20"/>
        <v>1.0860186766654332</v>
      </c>
      <c r="M207"/>
      <c r="N207" s="18" t="s">
        <v>7</v>
      </c>
    </row>
    <row r="208" spans="1:19" ht="12.75">
      <c r="A208" s="4">
        <v>285</v>
      </c>
      <c r="B208" s="26" t="s">
        <v>158</v>
      </c>
      <c r="C208" s="6">
        <v>3483</v>
      </c>
      <c r="D208" s="6">
        <v>3817</v>
      </c>
      <c r="E208" s="8">
        <v>4198</v>
      </c>
      <c r="F208" s="8">
        <v>4420</v>
      </c>
      <c r="G208" s="76">
        <v>4648</v>
      </c>
      <c r="H208" s="22">
        <f t="shared" si="18"/>
        <v>1.0958943439563595</v>
      </c>
      <c r="I208" s="23">
        <f t="shared" si="19"/>
        <v>1.0998166099030653</v>
      </c>
      <c r="J208" s="23">
        <f t="shared" si="19"/>
        <v>1.052882324916627</v>
      </c>
      <c r="K208" s="23">
        <f t="shared" si="19"/>
        <v>1.0515837104072399</v>
      </c>
      <c r="L208" s="3">
        <f t="shared" si="20"/>
        <v>1.0750442472958228</v>
      </c>
      <c r="M208"/>
      <c r="O208" s="18" t="s">
        <v>2</v>
      </c>
      <c r="P208" s="19">
        <f>MIN(H199:H252)</f>
        <v>0.9848571428571429</v>
      </c>
      <c r="Q208" s="21" t="s">
        <v>0</v>
      </c>
      <c r="R208" s="11">
        <v>342</v>
      </c>
      <c r="S208" s="28" t="s">
        <v>191</v>
      </c>
    </row>
    <row r="209" spans="1:19" ht="12.75">
      <c r="A209" s="4">
        <v>288</v>
      </c>
      <c r="B209" s="26" t="s">
        <v>159</v>
      </c>
      <c r="C209" s="6">
        <v>21701</v>
      </c>
      <c r="D209" s="6">
        <v>22835</v>
      </c>
      <c r="E209" s="8">
        <v>23521</v>
      </c>
      <c r="F209" s="8">
        <v>22569</v>
      </c>
      <c r="G209" s="76">
        <v>23368</v>
      </c>
      <c r="H209" s="22">
        <f t="shared" si="18"/>
        <v>1.052255656421363</v>
      </c>
      <c r="I209" s="23">
        <f t="shared" si="19"/>
        <v>1.030041602802715</v>
      </c>
      <c r="J209" s="23">
        <f t="shared" si="19"/>
        <v>0.9595255303771099</v>
      </c>
      <c r="K209" s="23">
        <f t="shared" si="19"/>
        <v>1.035402543311622</v>
      </c>
      <c r="L209" s="3">
        <f t="shared" si="20"/>
        <v>1.0193063332282026</v>
      </c>
      <c r="M209"/>
      <c r="O209" s="20" t="s">
        <v>3</v>
      </c>
      <c r="P209" s="19">
        <f>MIN(I199:I251)</f>
        <v>1.030041602802715</v>
      </c>
      <c r="Q209" s="21" t="s">
        <v>0</v>
      </c>
      <c r="R209" s="11">
        <v>288</v>
      </c>
      <c r="S209" s="28" t="s">
        <v>159</v>
      </c>
    </row>
    <row r="210" spans="1:19" ht="12.75">
      <c r="A210" s="4">
        <v>289</v>
      </c>
      <c r="B210" s="26" t="s">
        <v>160</v>
      </c>
      <c r="C210" s="6">
        <v>20999</v>
      </c>
      <c r="D210" s="6">
        <v>22490</v>
      </c>
      <c r="E210" s="8">
        <v>24874</v>
      </c>
      <c r="F210" s="8">
        <v>26814</v>
      </c>
      <c r="G210" s="76">
        <v>27781</v>
      </c>
      <c r="H210" s="22">
        <f t="shared" si="18"/>
        <v>1.0710033811133863</v>
      </c>
      <c r="I210" s="23">
        <f t="shared" si="19"/>
        <v>1.1060026678523789</v>
      </c>
      <c r="J210" s="23">
        <f t="shared" si="19"/>
        <v>1.0779930851491517</v>
      </c>
      <c r="K210" s="23">
        <f t="shared" si="19"/>
        <v>1.0360632505407623</v>
      </c>
      <c r="L210" s="3">
        <f t="shared" si="20"/>
        <v>1.07276559616392</v>
      </c>
      <c r="M210"/>
      <c r="O210" s="20" t="s">
        <v>251</v>
      </c>
      <c r="P210" s="19">
        <f>MIN(J199:J251)</f>
        <v>0.9595255303771099</v>
      </c>
      <c r="Q210" s="21" t="s">
        <v>0</v>
      </c>
      <c r="R210" s="11">
        <v>288</v>
      </c>
      <c r="S210" s="28" t="s">
        <v>159</v>
      </c>
    </row>
    <row r="211" spans="1:13" ht="12.75">
      <c r="A211" s="4">
        <v>290</v>
      </c>
      <c r="B211" s="26" t="s">
        <v>161</v>
      </c>
      <c r="C211" s="6">
        <v>25275</v>
      </c>
      <c r="D211" s="6">
        <v>26878</v>
      </c>
      <c r="E211" s="8">
        <v>28347</v>
      </c>
      <c r="F211" s="8">
        <v>30441</v>
      </c>
      <c r="G211" s="76">
        <v>31807</v>
      </c>
      <c r="H211" s="22">
        <f t="shared" si="18"/>
        <v>1.0634223541048466</v>
      </c>
      <c r="I211" s="23">
        <f t="shared" si="19"/>
        <v>1.0546543641640003</v>
      </c>
      <c r="J211" s="23">
        <f t="shared" si="19"/>
        <v>1.0738702508201927</v>
      </c>
      <c r="K211" s="23">
        <f t="shared" si="19"/>
        <v>1.0448736900890248</v>
      </c>
      <c r="L211" s="3">
        <f t="shared" si="20"/>
        <v>1.0592051647945162</v>
      </c>
      <c r="M211"/>
    </row>
    <row r="212" spans="1:13" ht="12.75">
      <c r="A212" s="4">
        <v>291</v>
      </c>
      <c r="B212" s="26" t="s">
        <v>162</v>
      </c>
      <c r="C212" s="6">
        <v>31327</v>
      </c>
      <c r="D212" s="6">
        <v>33536</v>
      </c>
      <c r="E212" s="8">
        <v>35889</v>
      </c>
      <c r="F212" s="8">
        <v>38058</v>
      </c>
      <c r="G212" s="76">
        <v>39894</v>
      </c>
      <c r="H212" s="22">
        <f t="shared" si="18"/>
        <v>1.0705142528809015</v>
      </c>
      <c r="I212" s="23">
        <f t="shared" si="19"/>
        <v>1.0701634064885497</v>
      </c>
      <c r="J212" s="23">
        <f t="shared" si="19"/>
        <v>1.0604363453983114</v>
      </c>
      <c r="K212" s="23">
        <f t="shared" si="19"/>
        <v>1.0482421567081823</v>
      </c>
      <c r="L212" s="3">
        <f t="shared" si="20"/>
        <v>1.0623390403689863</v>
      </c>
      <c r="M212"/>
    </row>
    <row r="213" spans="1:13" ht="12.75">
      <c r="A213" s="4">
        <v>293</v>
      </c>
      <c r="B213" s="26" t="s">
        <v>238</v>
      </c>
      <c r="C213" s="6">
        <v>23861</v>
      </c>
      <c r="D213" s="6">
        <v>26003</v>
      </c>
      <c r="E213" s="8">
        <v>28124</v>
      </c>
      <c r="F213" s="8">
        <v>30212</v>
      </c>
      <c r="G213" s="76">
        <v>32959</v>
      </c>
      <c r="H213" s="22">
        <f t="shared" si="18"/>
        <v>1.089769917438498</v>
      </c>
      <c r="I213" s="23">
        <f t="shared" si="19"/>
        <v>1.0815675114409875</v>
      </c>
      <c r="J213" s="23">
        <f t="shared" si="19"/>
        <v>1.0742426397383018</v>
      </c>
      <c r="K213" s="23">
        <f t="shared" si="19"/>
        <v>1.090924136104859</v>
      </c>
      <c r="L213" s="3">
        <f t="shared" si="20"/>
        <v>1.0841260511806616</v>
      </c>
      <c r="M213"/>
    </row>
    <row r="214" spans="1:13" ht="12.75">
      <c r="A214" s="4">
        <v>294</v>
      </c>
      <c r="B214" s="26" t="s">
        <v>163</v>
      </c>
      <c r="C214" s="6">
        <v>5470</v>
      </c>
      <c r="D214" s="6">
        <v>5915</v>
      </c>
      <c r="E214" s="8">
        <v>6557</v>
      </c>
      <c r="F214" s="8">
        <v>7004</v>
      </c>
      <c r="G214" s="76">
        <v>7452</v>
      </c>
      <c r="H214" s="22">
        <f t="shared" si="18"/>
        <v>1.0813528336380256</v>
      </c>
      <c r="I214" s="23">
        <f t="shared" si="19"/>
        <v>1.1085376162299239</v>
      </c>
      <c r="J214" s="23">
        <f t="shared" si="19"/>
        <v>1.0681714198566417</v>
      </c>
      <c r="K214" s="23">
        <f t="shared" si="19"/>
        <v>1.0639634494574528</v>
      </c>
      <c r="L214" s="3">
        <f t="shared" si="20"/>
        <v>1.0805063297955109</v>
      </c>
      <c r="M214"/>
    </row>
    <row r="215" spans="1:13" ht="12.75">
      <c r="A215" s="4">
        <v>295</v>
      </c>
      <c r="B215" s="26" t="s">
        <v>164</v>
      </c>
      <c r="C215" s="6">
        <v>3956</v>
      </c>
      <c r="D215" s="6">
        <v>4191</v>
      </c>
      <c r="E215" s="8">
        <v>4670</v>
      </c>
      <c r="F215" s="8">
        <v>5063</v>
      </c>
      <c r="G215" s="76">
        <v>5357</v>
      </c>
      <c r="H215" s="22">
        <f t="shared" si="18"/>
        <v>1.0594034378159758</v>
      </c>
      <c r="I215" s="23">
        <f t="shared" si="19"/>
        <v>1.1142925316153662</v>
      </c>
      <c r="J215" s="23">
        <f t="shared" si="19"/>
        <v>1.084154175588865</v>
      </c>
      <c r="K215" s="23">
        <f t="shared" si="19"/>
        <v>1.0580683389294885</v>
      </c>
      <c r="L215" s="3">
        <f t="shared" si="20"/>
        <v>1.0789796209874238</v>
      </c>
      <c r="M215"/>
    </row>
    <row r="216" spans="1:13" ht="12.75">
      <c r="A216" s="4">
        <v>298</v>
      </c>
      <c r="B216" s="26" t="s">
        <v>165</v>
      </c>
      <c r="C216" s="6">
        <v>13540</v>
      </c>
      <c r="D216" s="6">
        <v>14532</v>
      </c>
      <c r="E216" s="8">
        <v>16485</v>
      </c>
      <c r="F216" s="8">
        <v>17782</v>
      </c>
      <c r="G216" s="76">
        <v>18959</v>
      </c>
      <c r="H216" s="22">
        <f t="shared" si="18"/>
        <v>1.073264401772526</v>
      </c>
      <c r="I216" s="23">
        <f t="shared" si="19"/>
        <v>1.134393063583815</v>
      </c>
      <c r="J216" s="23">
        <f t="shared" si="19"/>
        <v>1.0786775856839552</v>
      </c>
      <c r="K216" s="23">
        <f t="shared" si="19"/>
        <v>1.0661905297491845</v>
      </c>
      <c r="L216" s="3">
        <f t="shared" si="20"/>
        <v>1.0881313951973703</v>
      </c>
      <c r="M216"/>
    </row>
    <row r="217" spans="1:13" ht="12.75">
      <c r="A217" s="4">
        <v>299</v>
      </c>
      <c r="B217" s="26" t="s">
        <v>166</v>
      </c>
      <c r="C217" s="6">
        <v>10648</v>
      </c>
      <c r="D217" s="6">
        <v>11206</v>
      </c>
      <c r="E217" s="8">
        <v>11928</v>
      </c>
      <c r="F217" s="8">
        <v>12771</v>
      </c>
      <c r="G217" s="76">
        <v>13390</v>
      </c>
      <c r="H217" s="22">
        <f t="shared" si="18"/>
        <v>1.052404207362885</v>
      </c>
      <c r="I217" s="23">
        <f t="shared" si="19"/>
        <v>1.0644297697661966</v>
      </c>
      <c r="J217" s="23">
        <f t="shared" si="19"/>
        <v>1.0706740442655935</v>
      </c>
      <c r="K217" s="23">
        <f t="shared" si="19"/>
        <v>1.0484691880040717</v>
      </c>
      <c r="L217" s="3">
        <f t="shared" si="20"/>
        <v>1.0589943023496866</v>
      </c>
      <c r="M217"/>
    </row>
    <row r="218" spans="1:13" ht="12.75">
      <c r="A218" s="4">
        <v>300</v>
      </c>
      <c r="B218" s="26" t="s">
        <v>167</v>
      </c>
      <c r="C218" s="6">
        <v>7101</v>
      </c>
      <c r="D218" s="6">
        <v>7667</v>
      </c>
      <c r="E218" s="8">
        <v>8218</v>
      </c>
      <c r="F218" s="8">
        <v>8743</v>
      </c>
      <c r="G218" s="76">
        <v>9207</v>
      </c>
      <c r="H218" s="22">
        <f t="shared" si="18"/>
        <v>1.079707083509365</v>
      </c>
      <c r="I218" s="23">
        <f t="shared" si="19"/>
        <v>1.0718664405895395</v>
      </c>
      <c r="J218" s="23">
        <f t="shared" si="19"/>
        <v>1.0638841567291313</v>
      </c>
      <c r="K218" s="23">
        <f t="shared" si="19"/>
        <v>1.0530710282511724</v>
      </c>
      <c r="L218" s="3">
        <f t="shared" si="20"/>
        <v>1.0671321772698021</v>
      </c>
      <c r="M218"/>
    </row>
    <row r="219" spans="1:13" ht="12.75">
      <c r="A219" s="4">
        <v>303</v>
      </c>
      <c r="B219" s="26" t="s">
        <v>168</v>
      </c>
      <c r="C219" s="6">
        <v>31216</v>
      </c>
      <c r="D219" s="6">
        <v>33183</v>
      </c>
      <c r="E219" s="8">
        <v>35419</v>
      </c>
      <c r="F219" s="8">
        <v>37694</v>
      </c>
      <c r="G219" s="76">
        <v>39058</v>
      </c>
      <c r="H219" s="22">
        <f t="shared" si="18"/>
        <v>1.0630125576627372</v>
      </c>
      <c r="I219" s="23">
        <f t="shared" si="19"/>
        <v>1.0673839013952928</v>
      </c>
      <c r="J219" s="23">
        <f t="shared" si="19"/>
        <v>1.0642310624241227</v>
      </c>
      <c r="K219" s="23">
        <f t="shared" si="19"/>
        <v>1.0361861304186342</v>
      </c>
      <c r="L219" s="3">
        <f t="shared" si="20"/>
        <v>1.0577034129751968</v>
      </c>
      <c r="M219"/>
    </row>
    <row r="220" spans="1:13" ht="12.75">
      <c r="A220" s="4">
        <v>304</v>
      </c>
      <c r="B220" s="26" t="s">
        <v>169</v>
      </c>
      <c r="C220" s="6">
        <v>4197</v>
      </c>
      <c r="D220" s="6">
        <v>4468</v>
      </c>
      <c r="E220" s="8">
        <v>4800</v>
      </c>
      <c r="F220" s="8">
        <v>5171</v>
      </c>
      <c r="G220" s="76">
        <v>5308</v>
      </c>
      <c r="H220" s="22">
        <f t="shared" si="18"/>
        <v>1.0645699309030259</v>
      </c>
      <c r="I220" s="23">
        <f t="shared" si="19"/>
        <v>1.0743061772605194</v>
      </c>
      <c r="J220" s="23">
        <f t="shared" si="19"/>
        <v>1.0772916666666668</v>
      </c>
      <c r="K220" s="23">
        <f t="shared" si="19"/>
        <v>1.026493908334945</v>
      </c>
      <c r="L220" s="3">
        <f t="shared" si="20"/>
        <v>1.0606654207912891</v>
      </c>
      <c r="M220"/>
    </row>
    <row r="221" spans="1:13" ht="12.75">
      <c r="A221" s="4">
        <v>305</v>
      </c>
      <c r="B221" s="26" t="s">
        <v>170</v>
      </c>
      <c r="C221" s="6">
        <v>7423</v>
      </c>
      <c r="D221" s="6">
        <v>8049</v>
      </c>
      <c r="E221" s="8">
        <v>9133</v>
      </c>
      <c r="F221" s="8">
        <v>9927</v>
      </c>
      <c r="G221" s="76">
        <v>10343</v>
      </c>
      <c r="H221" s="22">
        <f t="shared" si="18"/>
        <v>1.0843324801293277</v>
      </c>
      <c r="I221" s="23">
        <f t="shared" si="19"/>
        <v>1.1346751149211083</v>
      </c>
      <c r="J221" s="23">
        <f t="shared" si="19"/>
        <v>1.0869374794700537</v>
      </c>
      <c r="K221" s="23">
        <f t="shared" si="19"/>
        <v>1.0419059131661126</v>
      </c>
      <c r="L221" s="3">
        <f t="shared" si="20"/>
        <v>1.0869627469216505</v>
      </c>
      <c r="M221"/>
    </row>
    <row r="222" spans="1:13" ht="12.75">
      <c r="A222" s="4">
        <v>306</v>
      </c>
      <c r="B222" s="26" t="s">
        <v>171</v>
      </c>
      <c r="C222" s="6">
        <v>6929</v>
      </c>
      <c r="D222" s="6">
        <v>7494</v>
      </c>
      <c r="E222" s="8">
        <v>8020</v>
      </c>
      <c r="F222" s="8">
        <v>8587</v>
      </c>
      <c r="G222" s="76">
        <v>9067</v>
      </c>
      <c r="H222" s="22">
        <f t="shared" si="18"/>
        <v>1.0815413479578582</v>
      </c>
      <c r="I222" s="23">
        <f t="shared" si="19"/>
        <v>1.0701894849212703</v>
      </c>
      <c r="J222" s="23">
        <f t="shared" si="19"/>
        <v>1.0706982543640897</v>
      </c>
      <c r="K222" s="23">
        <f t="shared" si="19"/>
        <v>1.0558984511470828</v>
      </c>
      <c r="L222" s="3">
        <f t="shared" si="20"/>
        <v>1.069581884597575</v>
      </c>
      <c r="M222"/>
    </row>
    <row r="223" spans="1:13" ht="12.75">
      <c r="A223" s="4">
        <v>309</v>
      </c>
      <c r="B223" s="26" t="s">
        <v>172</v>
      </c>
      <c r="C223" s="6">
        <v>14916</v>
      </c>
      <c r="D223" s="6">
        <v>16128</v>
      </c>
      <c r="E223" s="8">
        <v>17268</v>
      </c>
      <c r="F223" s="8">
        <v>18598</v>
      </c>
      <c r="G223" s="76">
        <v>19330</v>
      </c>
      <c r="H223" s="22">
        <f t="shared" si="18"/>
        <v>1.081255028157683</v>
      </c>
      <c r="I223" s="23">
        <f t="shared" si="19"/>
        <v>1.0706845238095237</v>
      </c>
      <c r="J223" s="23">
        <f t="shared" si="19"/>
        <v>1.0770210794533241</v>
      </c>
      <c r="K223" s="23">
        <f t="shared" si="19"/>
        <v>1.0393590708678353</v>
      </c>
      <c r="L223" s="3">
        <f t="shared" si="20"/>
        <v>1.0670799255720915</v>
      </c>
      <c r="M223"/>
    </row>
    <row r="224" spans="1:13" ht="12.75">
      <c r="A224" s="4">
        <v>310</v>
      </c>
      <c r="B224" s="26" t="s">
        <v>173</v>
      </c>
      <c r="C224" s="6">
        <v>9594</v>
      </c>
      <c r="D224" s="6">
        <v>10677</v>
      </c>
      <c r="E224" s="8">
        <v>11686</v>
      </c>
      <c r="F224" s="8">
        <v>12583</v>
      </c>
      <c r="G224" s="76">
        <v>13308</v>
      </c>
      <c r="H224" s="22">
        <f t="shared" si="18"/>
        <v>1.1128830519074422</v>
      </c>
      <c r="I224" s="23">
        <f t="shared" si="19"/>
        <v>1.0945022009927883</v>
      </c>
      <c r="J224" s="23">
        <f t="shared" si="19"/>
        <v>1.076758514461749</v>
      </c>
      <c r="K224" s="23">
        <f t="shared" si="19"/>
        <v>1.0576174203290154</v>
      </c>
      <c r="L224" s="3">
        <f t="shared" si="20"/>
        <v>1.0854402969227488</v>
      </c>
      <c r="M224"/>
    </row>
    <row r="225" spans="1:13" ht="12.75">
      <c r="A225" s="4">
        <v>311</v>
      </c>
      <c r="B225" s="26" t="s">
        <v>174</v>
      </c>
      <c r="C225" s="6">
        <v>9857</v>
      </c>
      <c r="D225" s="6">
        <v>10722</v>
      </c>
      <c r="E225" s="8">
        <v>11714</v>
      </c>
      <c r="F225" s="8">
        <v>12644</v>
      </c>
      <c r="G225" s="76">
        <v>13499</v>
      </c>
      <c r="H225" s="22">
        <f t="shared" si="18"/>
        <v>1.0877548949984783</v>
      </c>
      <c r="I225" s="23">
        <f t="shared" si="19"/>
        <v>1.0925200522290617</v>
      </c>
      <c r="J225" s="23">
        <f t="shared" si="19"/>
        <v>1.0793921802970805</v>
      </c>
      <c r="K225" s="23">
        <f t="shared" si="19"/>
        <v>1.067621006010756</v>
      </c>
      <c r="L225" s="3">
        <f t="shared" si="20"/>
        <v>1.0818220333838442</v>
      </c>
      <c r="M225"/>
    </row>
    <row r="226" spans="1:13" ht="12.75">
      <c r="A226" s="4">
        <v>314</v>
      </c>
      <c r="B226" s="26" t="s">
        <v>240</v>
      </c>
      <c r="C226" s="6">
        <v>16493</v>
      </c>
      <c r="D226" s="6">
        <v>18072</v>
      </c>
      <c r="E226" s="8">
        <v>20671</v>
      </c>
      <c r="F226" s="8">
        <v>22571</v>
      </c>
      <c r="G226" s="76">
        <v>24273</v>
      </c>
      <c r="H226" s="22">
        <f t="shared" si="18"/>
        <v>1.0957375856423937</v>
      </c>
      <c r="I226" s="23">
        <f t="shared" si="19"/>
        <v>1.1438136343514829</v>
      </c>
      <c r="J226" s="23">
        <f t="shared" si="19"/>
        <v>1.0919162111170237</v>
      </c>
      <c r="K226" s="23">
        <f t="shared" si="19"/>
        <v>1.0754064950600328</v>
      </c>
      <c r="L226" s="3">
        <f t="shared" si="20"/>
        <v>1.1017184815427332</v>
      </c>
      <c r="M226"/>
    </row>
    <row r="227" spans="1:13" ht="12.75">
      <c r="A227" s="4">
        <v>315</v>
      </c>
      <c r="B227" s="26" t="s">
        <v>241</v>
      </c>
      <c r="C227" s="6">
        <v>2373</v>
      </c>
      <c r="D227" s="6">
        <v>2557</v>
      </c>
      <c r="E227" s="8">
        <v>2934</v>
      </c>
      <c r="F227" s="8">
        <v>3155</v>
      </c>
      <c r="G227" s="76">
        <v>3275</v>
      </c>
      <c r="H227" s="22">
        <f t="shared" si="18"/>
        <v>1.0775389801938475</v>
      </c>
      <c r="I227" s="23">
        <f t="shared" si="19"/>
        <v>1.147438404380133</v>
      </c>
      <c r="J227" s="23">
        <f t="shared" si="19"/>
        <v>1.0753237900477164</v>
      </c>
      <c r="K227" s="23">
        <f t="shared" si="19"/>
        <v>1.0380348652931854</v>
      </c>
      <c r="L227" s="3">
        <f t="shared" si="20"/>
        <v>1.0845840099787205</v>
      </c>
      <c r="M227"/>
    </row>
    <row r="228" spans="1:13" ht="12.75">
      <c r="A228" s="4">
        <v>316</v>
      </c>
      <c r="B228" s="26" t="s">
        <v>175</v>
      </c>
      <c r="C228" s="6">
        <v>3090</v>
      </c>
      <c r="D228" s="6">
        <v>3315</v>
      </c>
      <c r="E228" s="8">
        <v>3818</v>
      </c>
      <c r="F228" s="8">
        <v>4136</v>
      </c>
      <c r="G228" s="76">
        <v>4497</v>
      </c>
      <c r="H228" s="22">
        <f t="shared" si="18"/>
        <v>1.0728155339805825</v>
      </c>
      <c r="I228" s="23">
        <f t="shared" si="19"/>
        <v>1.151734539969834</v>
      </c>
      <c r="J228" s="23">
        <f t="shared" si="19"/>
        <v>1.0832896804609744</v>
      </c>
      <c r="K228" s="23">
        <f t="shared" si="19"/>
        <v>1.0872823984526112</v>
      </c>
      <c r="L228" s="3">
        <f t="shared" si="20"/>
        <v>1.0987805382160005</v>
      </c>
      <c r="M228"/>
    </row>
    <row r="229" spans="1:13" ht="12.75">
      <c r="A229" s="4">
        <v>317</v>
      </c>
      <c r="B229" s="26" t="s">
        <v>176</v>
      </c>
      <c r="C229" s="6">
        <v>3833</v>
      </c>
      <c r="D229" s="6">
        <v>4084</v>
      </c>
      <c r="E229" s="8">
        <v>4545</v>
      </c>
      <c r="F229" s="8">
        <v>4882</v>
      </c>
      <c r="G229" s="76">
        <v>5068</v>
      </c>
      <c r="H229" s="22">
        <f t="shared" si="18"/>
        <v>1.0654839551265327</v>
      </c>
      <c r="I229" s="23">
        <f t="shared" si="19"/>
        <v>1.112879529872674</v>
      </c>
      <c r="J229" s="23">
        <f t="shared" si="19"/>
        <v>1.0741474147414742</v>
      </c>
      <c r="K229" s="23">
        <f t="shared" si="19"/>
        <v>1.0380991396968455</v>
      </c>
      <c r="L229" s="3">
        <f t="shared" si="20"/>
        <v>1.0726525098593815</v>
      </c>
      <c r="M229"/>
    </row>
    <row r="230" spans="1:13" ht="12.75">
      <c r="A230" s="4">
        <v>320</v>
      </c>
      <c r="B230" s="26" t="s">
        <v>177</v>
      </c>
      <c r="C230" s="6">
        <v>15880</v>
      </c>
      <c r="D230" s="6">
        <v>17286</v>
      </c>
      <c r="E230" s="8">
        <v>18885</v>
      </c>
      <c r="F230" s="8">
        <v>19819</v>
      </c>
      <c r="G230" s="76">
        <v>21584</v>
      </c>
      <c r="H230" s="22">
        <f t="shared" si="18"/>
        <v>1.0885390428211588</v>
      </c>
      <c r="I230" s="23">
        <f t="shared" si="19"/>
        <v>1.092502603262756</v>
      </c>
      <c r="J230" s="23">
        <f t="shared" si="19"/>
        <v>1.049457241196717</v>
      </c>
      <c r="K230" s="23">
        <f t="shared" si="19"/>
        <v>1.0890559564054696</v>
      </c>
      <c r="L230" s="3">
        <f t="shared" si="20"/>
        <v>1.0798887109215254</v>
      </c>
      <c r="M230"/>
    </row>
    <row r="231" spans="1:13" ht="12.75">
      <c r="A231" s="4">
        <v>321</v>
      </c>
      <c r="B231" s="26" t="s">
        <v>178</v>
      </c>
      <c r="C231" s="6">
        <v>3624</v>
      </c>
      <c r="D231" s="6">
        <v>3894</v>
      </c>
      <c r="E231" s="8">
        <v>4302</v>
      </c>
      <c r="F231" s="8">
        <v>4680</v>
      </c>
      <c r="G231" s="76">
        <v>5113</v>
      </c>
      <c r="H231" s="22">
        <f aca="true" t="shared" si="21" ref="H231:H251">D231/C231</f>
        <v>1.0745033112582782</v>
      </c>
      <c r="I231" s="23">
        <f aca="true" t="shared" si="22" ref="I231:K251">E231/D231</f>
        <v>1.1047765793528506</v>
      </c>
      <c r="J231" s="23">
        <f t="shared" si="22"/>
        <v>1.0878661087866108</v>
      </c>
      <c r="K231" s="23">
        <f t="shared" si="22"/>
        <v>1.0925213675213674</v>
      </c>
      <c r="L231" s="3">
        <f t="shared" si="20"/>
        <v>1.0899168417297769</v>
      </c>
      <c r="M231"/>
    </row>
    <row r="232" spans="1:13" ht="12.75">
      <c r="A232" s="4">
        <v>322</v>
      </c>
      <c r="B232" s="26" t="s">
        <v>179</v>
      </c>
      <c r="C232" s="6">
        <v>4868</v>
      </c>
      <c r="D232" s="6">
        <v>5288</v>
      </c>
      <c r="E232" s="8">
        <v>5661</v>
      </c>
      <c r="F232" s="8">
        <v>6083</v>
      </c>
      <c r="G232" s="76">
        <v>6510</v>
      </c>
      <c r="H232" s="22">
        <f t="shared" si="21"/>
        <v>1.086277732128184</v>
      </c>
      <c r="I232" s="23">
        <f t="shared" si="22"/>
        <v>1.07053706505295</v>
      </c>
      <c r="J232" s="23">
        <f t="shared" si="22"/>
        <v>1.0745451333686629</v>
      </c>
      <c r="K232" s="23">
        <f t="shared" si="22"/>
        <v>1.0701956271576525</v>
      </c>
      <c r="L232" s="3">
        <f t="shared" si="20"/>
        <v>1.0753888894268624</v>
      </c>
      <c r="M232"/>
    </row>
    <row r="233" spans="1:13" ht="12.75">
      <c r="A233" s="4">
        <v>330</v>
      </c>
      <c r="B233" s="26" t="s">
        <v>183</v>
      </c>
      <c r="C233" s="6">
        <v>16902</v>
      </c>
      <c r="D233" s="6">
        <v>18091</v>
      </c>
      <c r="E233" s="8">
        <v>19504</v>
      </c>
      <c r="F233" s="8">
        <v>20793</v>
      </c>
      <c r="G233" s="76">
        <v>22223</v>
      </c>
      <c r="H233" s="22">
        <f t="shared" si="21"/>
        <v>1.070346704532008</v>
      </c>
      <c r="I233" s="23">
        <f t="shared" si="22"/>
        <v>1.0781051351500746</v>
      </c>
      <c r="J233" s="23">
        <f t="shared" si="22"/>
        <v>1.0660890073831009</v>
      </c>
      <c r="K233" s="23">
        <f t="shared" si="22"/>
        <v>1.068773144808349</v>
      </c>
      <c r="L233" s="3">
        <f t="shared" si="20"/>
        <v>1.070828497968383</v>
      </c>
      <c r="M233"/>
    </row>
    <row r="234" spans="1:13" ht="12.75">
      <c r="A234" s="4">
        <v>331</v>
      </c>
      <c r="B234" s="26" t="s">
        <v>184</v>
      </c>
      <c r="C234" s="6">
        <v>1945</v>
      </c>
      <c r="D234" s="6">
        <v>2049</v>
      </c>
      <c r="E234" s="8">
        <v>2168</v>
      </c>
      <c r="F234" s="8">
        <v>2224</v>
      </c>
      <c r="G234" s="76">
        <v>2326</v>
      </c>
      <c r="H234" s="22">
        <f t="shared" si="21"/>
        <v>1.0534704370179948</v>
      </c>
      <c r="I234" s="23">
        <f t="shared" si="22"/>
        <v>1.0580771107857492</v>
      </c>
      <c r="J234" s="23">
        <f t="shared" si="22"/>
        <v>1.0258302583025831</v>
      </c>
      <c r="K234" s="23">
        <f t="shared" si="22"/>
        <v>1.045863309352518</v>
      </c>
      <c r="L234" s="3">
        <f t="shared" si="20"/>
        <v>1.0458102788647112</v>
      </c>
      <c r="M234"/>
    </row>
    <row r="235" spans="1:13" ht="12.75">
      <c r="A235" s="4">
        <v>332</v>
      </c>
      <c r="B235" s="26" t="s">
        <v>185</v>
      </c>
      <c r="C235" s="6">
        <v>5078</v>
      </c>
      <c r="D235" s="6">
        <v>5423</v>
      </c>
      <c r="E235" s="8">
        <v>5884</v>
      </c>
      <c r="F235" s="8">
        <v>6177</v>
      </c>
      <c r="G235" s="76">
        <v>6535</v>
      </c>
      <c r="H235" s="22">
        <f t="shared" si="21"/>
        <v>1.0679401339109886</v>
      </c>
      <c r="I235" s="23">
        <f t="shared" si="22"/>
        <v>1.0850082979900424</v>
      </c>
      <c r="J235" s="23">
        <f t="shared" si="22"/>
        <v>1.0497960571040108</v>
      </c>
      <c r="K235" s="23">
        <f t="shared" si="22"/>
        <v>1.0579569370244455</v>
      </c>
      <c r="L235" s="3">
        <f t="shared" si="20"/>
        <v>1.0651753565073718</v>
      </c>
      <c r="M235"/>
    </row>
    <row r="236" spans="1:13" ht="12.75">
      <c r="A236" s="4">
        <v>333</v>
      </c>
      <c r="B236" s="26" t="s">
        <v>186</v>
      </c>
      <c r="C236" s="6">
        <v>3527</v>
      </c>
      <c r="D236" s="6">
        <v>3759</v>
      </c>
      <c r="E236" s="8">
        <v>4025</v>
      </c>
      <c r="F236" s="8">
        <v>4254</v>
      </c>
      <c r="G236" s="76">
        <v>4514</v>
      </c>
      <c r="H236" s="22">
        <f t="shared" si="21"/>
        <v>1.0657782818259143</v>
      </c>
      <c r="I236" s="23">
        <f t="shared" si="22"/>
        <v>1.0707635009310987</v>
      </c>
      <c r="J236" s="23">
        <f t="shared" si="22"/>
        <v>1.0568944099378883</v>
      </c>
      <c r="K236" s="23">
        <f t="shared" si="22"/>
        <v>1.0611189468735307</v>
      </c>
      <c r="L236" s="3">
        <f t="shared" si="20"/>
        <v>1.063638784892108</v>
      </c>
      <c r="M236"/>
    </row>
    <row r="237" spans="1:13" ht="12.75">
      <c r="A237" s="4">
        <v>336</v>
      </c>
      <c r="B237" s="26" t="s">
        <v>187</v>
      </c>
      <c r="C237" s="6">
        <v>19310</v>
      </c>
      <c r="D237" s="6">
        <v>21387</v>
      </c>
      <c r="E237" s="8">
        <v>23494</v>
      </c>
      <c r="F237" s="8">
        <v>25047</v>
      </c>
      <c r="G237" s="76">
        <v>26435</v>
      </c>
      <c r="H237" s="22">
        <f t="shared" si="21"/>
        <v>1.1075608493008804</v>
      </c>
      <c r="I237" s="23">
        <f t="shared" si="22"/>
        <v>1.098517791181559</v>
      </c>
      <c r="J237" s="23">
        <f t="shared" si="22"/>
        <v>1.066101983485145</v>
      </c>
      <c r="K237" s="23">
        <f t="shared" si="22"/>
        <v>1.055415818261668</v>
      </c>
      <c r="L237" s="3">
        <f t="shared" si="20"/>
        <v>1.081899110557313</v>
      </c>
      <c r="M237"/>
    </row>
    <row r="238" spans="1:13" ht="12.75">
      <c r="A238" s="4">
        <v>337</v>
      </c>
      <c r="B238" s="26" t="s">
        <v>188</v>
      </c>
      <c r="C238" s="6">
        <v>2042</v>
      </c>
      <c r="D238" s="6">
        <v>2192</v>
      </c>
      <c r="E238" s="8">
        <v>2310</v>
      </c>
      <c r="F238" s="8">
        <v>2383</v>
      </c>
      <c r="G238" s="76">
        <v>2505</v>
      </c>
      <c r="H238" s="22">
        <f t="shared" si="21"/>
        <v>1.0734573947110675</v>
      </c>
      <c r="I238" s="23">
        <f t="shared" si="22"/>
        <v>1.0538321167883211</v>
      </c>
      <c r="J238" s="23">
        <f t="shared" si="22"/>
        <v>1.0316017316017316</v>
      </c>
      <c r="K238" s="23">
        <f t="shared" si="22"/>
        <v>1.0511959714645405</v>
      </c>
      <c r="L238" s="3">
        <f t="shared" si="20"/>
        <v>1.0525218036414152</v>
      </c>
      <c r="M238"/>
    </row>
    <row r="239" spans="1:13" ht="12.75">
      <c r="A239" s="4">
        <v>338</v>
      </c>
      <c r="B239" s="26" t="s">
        <v>189</v>
      </c>
      <c r="C239" s="6">
        <v>9940</v>
      </c>
      <c r="D239" s="6">
        <v>10599</v>
      </c>
      <c r="E239" s="8">
        <v>11565</v>
      </c>
      <c r="F239" s="8">
        <v>12312</v>
      </c>
      <c r="G239" s="76">
        <v>12709</v>
      </c>
      <c r="H239" s="22">
        <f t="shared" si="21"/>
        <v>1.0662977867203218</v>
      </c>
      <c r="I239" s="23">
        <f t="shared" si="22"/>
        <v>1.0911406736484575</v>
      </c>
      <c r="J239" s="23">
        <f t="shared" si="22"/>
        <v>1.064591439688716</v>
      </c>
      <c r="K239" s="23">
        <f t="shared" si="22"/>
        <v>1.0322449642625082</v>
      </c>
      <c r="L239" s="3">
        <f t="shared" si="20"/>
        <v>1.063568716080001</v>
      </c>
      <c r="M239"/>
    </row>
    <row r="240" spans="1:13" ht="12.75">
      <c r="A240" s="4">
        <v>341</v>
      </c>
      <c r="B240" s="26" t="s">
        <v>190</v>
      </c>
      <c r="C240" s="6">
        <v>10245</v>
      </c>
      <c r="D240" s="6">
        <v>11292</v>
      </c>
      <c r="E240" s="8">
        <v>12314</v>
      </c>
      <c r="F240" s="8">
        <v>13483</v>
      </c>
      <c r="G240" s="76">
        <v>14151</v>
      </c>
      <c r="H240" s="22">
        <f t="shared" si="21"/>
        <v>1.1021961932650073</v>
      </c>
      <c r="I240" s="23">
        <f t="shared" si="22"/>
        <v>1.0905065533120792</v>
      </c>
      <c r="J240" s="23">
        <f t="shared" si="22"/>
        <v>1.094932597044015</v>
      </c>
      <c r="K240" s="23">
        <f t="shared" si="22"/>
        <v>1.0495438700585924</v>
      </c>
      <c r="L240" s="3">
        <f t="shared" si="20"/>
        <v>1.0842948034199233</v>
      </c>
      <c r="M240"/>
    </row>
    <row r="241" spans="1:13" ht="12.75">
      <c r="A241" s="4">
        <v>342</v>
      </c>
      <c r="B241" s="26" t="s">
        <v>191</v>
      </c>
      <c r="C241" s="6">
        <v>3500</v>
      </c>
      <c r="D241" s="6">
        <v>3447</v>
      </c>
      <c r="E241" s="8">
        <v>3823</v>
      </c>
      <c r="F241" s="8">
        <v>4130</v>
      </c>
      <c r="G241" s="76">
        <v>4409</v>
      </c>
      <c r="H241" s="22">
        <f t="shared" si="21"/>
        <v>0.9848571428571429</v>
      </c>
      <c r="I241" s="23">
        <f t="shared" si="22"/>
        <v>1.1090803597331012</v>
      </c>
      <c r="J241" s="23">
        <f t="shared" si="22"/>
        <v>1.0803034266283025</v>
      </c>
      <c r="K241" s="23">
        <f t="shared" si="22"/>
        <v>1.0675544794188863</v>
      </c>
      <c r="L241" s="3">
        <f t="shared" si="20"/>
        <v>1.0604488521593582</v>
      </c>
      <c r="M241"/>
    </row>
    <row r="242" spans="1:13" ht="12.75">
      <c r="A242" s="4">
        <v>343</v>
      </c>
      <c r="B242" s="26" t="s">
        <v>192</v>
      </c>
      <c r="C242" s="6">
        <v>4039</v>
      </c>
      <c r="D242" s="6">
        <v>4407</v>
      </c>
      <c r="E242" s="8">
        <v>4824</v>
      </c>
      <c r="F242" s="8">
        <v>5320</v>
      </c>
      <c r="G242" s="76">
        <v>5705</v>
      </c>
      <c r="H242" s="22">
        <f t="shared" si="21"/>
        <v>1.0911116613023026</v>
      </c>
      <c r="I242" s="23">
        <f t="shared" si="22"/>
        <v>1.0946221919673247</v>
      </c>
      <c r="J242" s="23">
        <f t="shared" si="22"/>
        <v>1.1028192371475953</v>
      </c>
      <c r="K242" s="23">
        <f t="shared" si="22"/>
        <v>1.0723684210526316</v>
      </c>
      <c r="L242" s="3">
        <f t="shared" si="20"/>
        <v>1.0902303778674636</v>
      </c>
      <c r="M242"/>
    </row>
    <row r="243" spans="1:13" ht="12.75">
      <c r="A243" s="4">
        <v>346</v>
      </c>
      <c r="B243" s="26" t="s">
        <v>193</v>
      </c>
      <c r="C243" s="6">
        <v>17771</v>
      </c>
      <c r="D243" s="6">
        <v>18971</v>
      </c>
      <c r="E243" s="8">
        <v>20352</v>
      </c>
      <c r="F243" s="8">
        <v>22209</v>
      </c>
      <c r="G243" s="76">
        <v>23415</v>
      </c>
      <c r="H243" s="22">
        <f t="shared" si="21"/>
        <v>1.0675257441899724</v>
      </c>
      <c r="I243" s="23">
        <f t="shared" si="22"/>
        <v>1.0727953191713668</v>
      </c>
      <c r="J243" s="23">
        <f t="shared" si="22"/>
        <v>1.091244103773585</v>
      </c>
      <c r="K243" s="23">
        <f t="shared" si="22"/>
        <v>1.0543023098743753</v>
      </c>
      <c r="L243" s="3">
        <f t="shared" si="20"/>
        <v>1.0714668692523248</v>
      </c>
      <c r="M243"/>
    </row>
    <row r="244" spans="1:13" ht="12.75">
      <c r="A244" s="4">
        <v>347</v>
      </c>
      <c r="B244" s="26" t="s">
        <v>194</v>
      </c>
      <c r="C244" s="6">
        <v>3752</v>
      </c>
      <c r="D244" s="6">
        <v>4083</v>
      </c>
      <c r="E244" s="8">
        <v>4417</v>
      </c>
      <c r="F244" s="8">
        <v>4838</v>
      </c>
      <c r="G244" s="76">
        <v>5150</v>
      </c>
      <c r="H244" s="22">
        <f t="shared" si="21"/>
        <v>1.0882196162046909</v>
      </c>
      <c r="I244" s="23">
        <f t="shared" si="22"/>
        <v>1.0818025961302964</v>
      </c>
      <c r="J244" s="23">
        <f t="shared" si="22"/>
        <v>1.095313561240661</v>
      </c>
      <c r="K244" s="23">
        <f t="shared" si="22"/>
        <v>1.0644894584539066</v>
      </c>
      <c r="L244" s="3">
        <f t="shared" si="20"/>
        <v>1.0824563080073888</v>
      </c>
      <c r="M244"/>
    </row>
    <row r="245" spans="1:13" ht="12.75">
      <c r="A245" s="4">
        <v>348</v>
      </c>
      <c r="B245" s="26" t="s">
        <v>195</v>
      </c>
      <c r="C245" s="6">
        <v>7647</v>
      </c>
      <c r="D245" s="6">
        <v>8115</v>
      </c>
      <c r="E245" s="8">
        <v>8760</v>
      </c>
      <c r="F245" s="8">
        <v>9240</v>
      </c>
      <c r="G245" s="76">
        <v>9327</v>
      </c>
      <c r="H245" s="22">
        <f t="shared" si="21"/>
        <v>1.0612004707728522</v>
      </c>
      <c r="I245" s="23">
        <f t="shared" si="22"/>
        <v>1.0794824399260627</v>
      </c>
      <c r="J245" s="23">
        <f t="shared" si="22"/>
        <v>1.0547945205479452</v>
      </c>
      <c r="K245" s="23">
        <f t="shared" si="22"/>
        <v>1.0094155844155843</v>
      </c>
      <c r="L245" s="3">
        <f t="shared" si="20"/>
        <v>1.051223253915611</v>
      </c>
      <c r="M245"/>
    </row>
    <row r="246" spans="1:13" ht="12.75">
      <c r="A246" s="4">
        <v>351</v>
      </c>
      <c r="B246" s="26" t="s">
        <v>196</v>
      </c>
      <c r="C246" s="6">
        <v>14868</v>
      </c>
      <c r="D246" s="6">
        <v>15689</v>
      </c>
      <c r="E246" s="8">
        <v>17734</v>
      </c>
      <c r="F246" s="8">
        <v>19254</v>
      </c>
      <c r="G246" s="76">
        <v>20873</v>
      </c>
      <c r="H246" s="22">
        <f t="shared" si="21"/>
        <v>1.0552192628463815</v>
      </c>
      <c r="I246" s="23">
        <f t="shared" si="22"/>
        <v>1.1303461023647141</v>
      </c>
      <c r="J246" s="23">
        <f t="shared" si="22"/>
        <v>1.0857110634938536</v>
      </c>
      <c r="K246" s="23">
        <f t="shared" si="22"/>
        <v>1.084086423600291</v>
      </c>
      <c r="L246" s="3">
        <f t="shared" si="20"/>
        <v>1.08884071307631</v>
      </c>
      <c r="M246"/>
    </row>
    <row r="247" spans="1:13" ht="12.75">
      <c r="A247" s="4">
        <v>352</v>
      </c>
      <c r="B247" s="26" t="s">
        <v>197</v>
      </c>
      <c r="C247" s="6">
        <v>6316</v>
      </c>
      <c r="D247" s="6">
        <v>6764</v>
      </c>
      <c r="E247" s="8">
        <v>7521</v>
      </c>
      <c r="F247" s="8">
        <v>8273</v>
      </c>
      <c r="G247" s="76">
        <v>8729</v>
      </c>
      <c r="H247" s="22">
        <f t="shared" si="21"/>
        <v>1.0709309689677011</v>
      </c>
      <c r="I247" s="23">
        <f t="shared" si="22"/>
        <v>1.1119160260201064</v>
      </c>
      <c r="J247" s="23">
        <f t="shared" si="22"/>
        <v>1.0999867038957585</v>
      </c>
      <c r="K247" s="23">
        <f t="shared" si="22"/>
        <v>1.0551190620089448</v>
      </c>
      <c r="L247" s="3">
        <f t="shared" si="20"/>
        <v>1.0844881902231276</v>
      </c>
      <c r="M247"/>
    </row>
    <row r="248" spans="1:13" ht="12.75">
      <c r="A248" s="4">
        <v>353</v>
      </c>
      <c r="B248" s="26" t="s">
        <v>198</v>
      </c>
      <c r="C248" s="6">
        <v>8755</v>
      </c>
      <c r="D248" s="6">
        <v>9222</v>
      </c>
      <c r="E248" s="8">
        <v>10266</v>
      </c>
      <c r="F248" s="8">
        <v>11122</v>
      </c>
      <c r="G248" s="76">
        <v>11753</v>
      </c>
      <c r="H248" s="22">
        <f t="shared" si="21"/>
        <v>1.0533409480296974</v>
      </c>
      <c r="I248" s="23">
        <f t="shared" si="22"/>
        <v>1.1132075471698113</v>
      </c>
      <c r="J248" s="23">
        <f t="shared" si="22"/>
        <v>1.083382037794662</v>
      </c>
      <c r="K248" s="23">
        <f t="shared" si="22"/>
        <v>1.0567344002877181</v>
      </c>
      <c r="L248" s="3">
        <f t="shared" si="20"/>
        <v>1.0766662333204722</v>
      </c>
      <c r="M248"/>
    </row>
    <row r="249" spans="1:13" ht="12.75">
      <c r="A249" s="4">
        <v>403</v>
      </c>
      <c r="B249" s="26" t="s">
        <v>225</v>
      </c>
      <c r="C249" s="6">
        <v>17077</v>
      </c>
      <c r="D249" s="6">
        <v>18377</v>
      </c>
      <c r="E249" s="8">
        <v>19663</v>
      </c>
      <c r="F249" s="8">
        <v>20887</v>
      </c>
      <c r="G249" s="76">
        <v>21892</v>
      </c>
      <c r="H249" s="22">
        <f t="shared" si="21"/>
        <v>1.0761257832171927</v>
      </c>
      <c r="I249" s="23">
        <f t="shared" si="22"/>
        <v>1.0699787778201013</v>
      </c>
      <c r="J249" s="23">
        <f t="shared" si="22"/>
        <v>1.0622488938615675</v>
      </c>
      <c r="K249" s="23">
        <f t="shared" si="22"/>
        <v>1.0481160530473501</v>
      </c>
      <c r="L249" s="3">
        <f t="shared" si="20"/>
        <v>1.0641173769865528</v>
      </c>
      <c r="M249"/>
    </row>
    <row r="250" spans="1:13" ht="12.75">
      <c r="A250" s="4">
        <v>404</v>
      </c>
      <c r="B250" s="26" t="s">
        <v>226</v>
      </c>
      <c r="C250" s="6">
        <v>9472</v>
      </c>
      <c r="D250" s="6">
        <v>10093</v>
      </c>
      <c r="E250" s="8">
        <v>10709</v>
      </c>
      <c r="F250" s="8">
        <v>11160</v>
      </c>
      <c r="G250" s="76">
        <v>11613</v>
      </c>
      <c r="H250" s="22">
        <f t="shared" si="21"/>
        <v>1.0655616554054055</v>
      </c>
      <c r="I250" s="23">
        <f t="shared" si="22"/>
        <v>1.0610323986921628</v>
      </c>
      <c r="J250" s="23">
        <f t="shared" si="22"/>
        <v>1.0421141096274162</v>
      </c>
      <c r="K250" s="23">
        <f t="shared" si="22"/>
        <v>1.0405913978494623</v>
      </c>
      <c r="L250" s="3">
        <f t="shared" si="20"/>
        <v>1.0523248903936118</v>
      </c>
      <c r="M250"/>
    </row>
    <row r="251" spans="1:13" ht="13.5" thickBot="1">
      <c r="A251" s="4">
        <v>405</v>
      </c>
      <c r="B251" s="26" t="s">
        <v>227</v>
      </c>
      <c r="C251" s="6">
        <v>9723</v>
      </c>
      <c r="D251" s="6">
        <v>10445</v>
      </c>
      <c r="E251" s="8">
        <v>11221</v>
      </c>
      <c r="F251" s="8">
        <v>11691</v>
      </c>
      <c r="G251" s="76">
        <v>12425</v>
      </c>
      <c r="H251" s="22">
        <f t="shared" si="21"/>
        <v>1.07425691658953</v>
      </c>
      <c r="I251" s="23">
        <f t="shared" si="22"/>
        <v>1.0742939205361417</v>
      </c>
      <c r="J251" s="23">
        <f t="shared" si="22"/>
        <v>1.041885749933161</v>
      </c>
      <c r="K251" s="23">
        <f t="shared" si="22"/>
        <v>1.0627833376101274</v>
      </c>
      <c r="L251" s="3">
        <f t="shared" si="20"/>
        <v>1.06330498116724</v>
      </c>
      <c r="M251"/>
    </row>
    <row r="252" spans="1:13" ht="12.75">
      <c r="A252" s="40"/>
      <c r="B252" s="35"/>
      <c r="C252" s="37"/>
      <c r="D252" s="37"/>
      <c r="E252" s="38"/>
      <c r="F252" s="38"/>
      <c r="G252" s="38"/>
      <c r="H252" s="44"/>
      <c r="I252" s="45"/>
      <c r="J252" s="44"/>
      <c r="K252" s="44"/>
      <c r="L252" s="54"/>
      <c r="M252"/>
    </row>
    <row r="253" spans="1:13" ht="12.75">
      <c r="A253" s="41"/>
      <c r="B253" s="26" t="s">
        <v>239</v>
      </c>
      <c r="C253" s="6">
        <f>SUM(C199:C251)</f>
        <v>533383</v>
      </c>
      <c r="D253" s="6">
        <f>SUM(D199:D251)</f>
        <v>572683</v>
      </c>
      <c r="E253" s="6">
        <f>SUM(E199:E251)</f>
        <v>621377</v>
      </c>
      <c r="F253" s="6">
        <f>SUM(F199:F251)</f>
        <v>662989</v>
      </c>
      <c r="G253" s="6">
        <f>SUM(G199:G251)</f>
        <v>699450</v>
      </c>
      <c r="H253" s="22">
        <f>D253/C253</f>
        <v>1.0736806384905406</v>
      </c>
      <c r="I253" s="23">
        <f>E253/D253</f>
        <v>1.0850278426284699</v>
      </c>
      <c r="J253" s="23">
        <f>F253/E253</f>
        <v>1.0669673966046378</v>
      </c>
      <c r="K253" s="22">
        <f>G253/F253</f>
        <v>1.0549948792513903</v>
      </c>
      <c r="L253" s="53">
        <f t="shared" si="20"/>
        <v>1.0701676892437597</v>
      </c>
      <c r="M253"/>
    </row>
    <row r="254" spans="1:13" ht="13.5" thickBot="1">
      <c r="A254" s="42"/>
      <c r="B254" s="27"/>
      <c r="C254" s="13"/>
      <c r="D254" s="13"/>
      <c r="E254" s="7"/>
      <c r="F254" s="7"/>
      <c r="G254" s="7"/>
      <c r="H254" s="24"/>
      <c r="I254" s="25"/>
      <c r="J254" s="24"/>
      <c r="K254" s="24"/>
      <c r="L254" s="55"/>
      <c r="M254"/>
    </row>
    <row r="255" spans="2:13" ht="12.75">
      <c r="B255" s="28"/>
      <c r="C255" s="58"/>
      <c r="D255" s="58"/>
      <c r="H255" s="69"/>
      <c r="I255" s="69"/>
      <c r="J255" s="69"/>
      <c r="K255" s="69"/>
      <c r="L255" s="59"/>
      <c r="M255"/>
    </row>
    <row r="256" spans="1:13" ht="18">
      <c r="A256" s="94" t="s">
        <v>249</v>
      </c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/>
    </row>
    <row r="257" spans="1:13" ht="12.75">
      <c r="A257" s="95" t="s">
        <v>5</v>
      </c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/>
    </row>
    <row r="258" spans="1:13" ht="13.5" thickBot="1">
      <c r="A258" s="99" t="s">
        <v>246</v>
      </c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/>
    </row>
    <row r="259" spans="1:16" ht="12.75">
      <c r="A259" s="100" t="s">
        <v>0</v>
      </c>
      <c r="B259" s="102" t="s">
        <v>9</v>
      </c>
      <c r="C259" s="90" t="s">
        <v>247</v>
      </c>
      <c r="D259" s="90">
        <v>2001</v>
      </c>
      <c r="E259" s="90">
        <v>2002</v>
      </c>
      <c r="F259" s="90" t="s">
        <v>250</v>
      </c>
      <c r="G259" s="90" t="s">
        <v>252</v>
      </c>
      <c r="H259" s="96" t="s">
        <v>1</v>
      </c>
      <c r="I259" s="97"/>
      <c r="J259" s="97"/>
      <c r="K259" s="98"/>
      <c r="L259" s="1" t="s">
        <v>4</v>
      </c>
      <c r="M259"/>
      <c r="N259" s="18" t="s">
        <v>228</v>
      </c>
      <c r="O259" s="18"/>
      <c r="P259" s="18"/>
    </row>
    <row r="260" spans="1:16" ht="13.5" thickBot="1">
      <c r="A260" s="101"/>
      <c r="B260" s="103" t="s">
        <v>9</v>
      </c>
      <c r="C260" s="91"/>
      <c r="D260" s="91"/>
      <c r="E260" s="91"/>
      <c r="F260" s="91"/>
      <c r="G260" s="91"/>
      <c r="H260" s="75" t="s">
        <v>2</v>
      </c>
      <c r="I260" s="47" t="s">
        <v>3</v>
      </c>
      <c r="J260" s="47" t="s">
        <v>251</v>
      </c>
      <c r="K260" s="47" t="s">
        <v>253</v>
      </c>
      <c r="L260" s="48" t="s">
        <v>254</v>
      </c>
      <c r="M260"/>
      <c r="N260" s="18"/>
      <c r="O260" s="18" t="s">
        <v>2</v>
      </c>
      <c r="P260" s="19">
        <f>AVERAGE(H261:H290)</f>
        <v>1.0690938665044394</v>
      </c>
    </row>
    <row r="261" spans="1:16" ht="12.75">
      <c r="A261" s="4">
        <v>325</v>
      </c>
      <c r="B261" s="26" t="s">
        <v>180</v>
      </c>
      <c r="C261" s="6">
        <v>20808</v>
      </c>
      <c r="D261" s="6">
        <v>22392</v>
      </c>
      <c r="E261" s="8">
        <v>24175</v>
      </c>
      <c r="F261" s="8">
        <v>25691</v>
      </c>
      <c r="G261" s="76">
        <v>27115</v>
      </c>
      <c r="H261" s="22">
        <f aca="true" t="shared" si="23" ref="H261:H290">D261/C261</f>
        <v>1.0761245674740485</v>
      </c>
      <c r="I261" s="23">
        <f aca="true" t="shared" si="24" ref="I261:K290">E261/D261</f>
        <v>1.0796266523758484</v>
      </c>
      <c r="J261" s="23">
        <f t="shared" si="24"/>
        <v>1.0627094105480868</v>
      </c>
      <c r="K261" s="23">
        <f t="shared" si="24"/>
        <v>1.0554279708847456</v>
      </c>
      <c r="L261" s="3">
        <f>AVERAGE(H261:K261)</f>
        <v>1.0684721503206824</v>
      </c>
      <c r="M261"/>
      <c r="N261" s="18"/>
      <c r="O261" s="20" t="s">
        <v>3</v>
      </c>
      <c r="P261" s="19">
        <f>AVERAGE(I261:I290)</f>
        <v>1.068448368366253</v>
      </c>
    </row>
    <row r="262" spans="1:16" ht="12.75">
      <c r="A262" s="4">
        <v>326</v>
      </c>
      <c r="B262" s="26" t="s">
        <v>181</v>
      </c>
      <c r="C262" s="6">
        <v>2383</v>
      </c>
      <c r="D262" s="6">
        <v>2566</v>
      </c>
      <c r="E262" s="8">
        <v>2784</v>
      </c>
      <c r="F262" s="8">
        <v>2934</v>
      </c>
      <c r="G262" s="76">
        <v>3062</v>
      </c>
      <c r="H262" s="22">
        <f t="shared" si="23"/>
        <v>1.0767939571968108</v>
      </c>
      <c r="I262" s="23">
        <f t="shared" si="24"/>
        <v>1.0849571317225253</v>
      </c>
      <c r="J262" s="23">
        <f t="shared" si="24"/>
        <v>1.0538793103448276</v>
      </c>
      <c r="K262" s="23">
        <f t="shared" si="24"/>
        <v>1.043626448534424</v>
      </c>
      <c r="L262" s="3">
        <f aca="true" t="shared" si="25" ref="L262:L292">AVERAGE(H262:K262)</f>
        <v>1.0648142119496469</v>
      </c>
      <c r="M262"/>
      <c r="O262" s="20" t="s">
        <v>251</v>
      </c>
      <c r="P262" s="19">
        <f>AVERAGE(J261:J290)</f>
        <v>1.0590778068081361</v>
      </c>
    </row>
    <row r="263" spans="1:13" ht="12.75">
      <c r="A263" s="4">
        <v>327</v>
      </c>
      <c r="B263" s="26" t="s">
        <v>182</v>
      </c>
      <c r="C263" s="6">
        <v>1740</v>
      </c>
      <c r="D263" s="6">
        <v>1843</v>
      </c>
      <c r="E263" s="8">
        <v>1964</v>
      </c>
      <c r="F263" s="8">
        <v>2087</v>
      </c>
      <c r="G263" s="76">
        <v>2193</v>
      </c>
      <c r="H263" s="22">
        <f t="shared" si="23"/>
        <v>1.0591954022988506</v>
      </c>
      <c r="I263" s="23">
        <f t="shared" si="24"/>
        <v>1.0656538252848617</v>
      </c>
      <c r="J263" s="23">
        <f t="shared" si="24"/>
        <v>1.0626272912423624</v>
      </c>
      <c r="K263" s="23">
        <f t="shared" si="24"/>
        <v>1.050790608528989</v>
      </c>
      <c r="L263" s="3">
        <f t="shared" si="25"/>
        <v>1.059566781838766</v>
      </c>
      <c r="M263"/>
    </row>
    <row r="264" spans="1:14" ht="12.75">
      <c r="A264" s="4">
        <v>358</v>
      </c>
      <c r="B264" s="26" t="s">
        <v>199</v>
      </c>
      <c r="C264" s="6">
        <v>13227</v>
      </c>
      <c r="D264" s="6">
        <v>13947</v>
      </c>
      <c r="E264" s="8">
        <v>14684</v>
      </c>
      <c r="F264" s="8">
        <v>15672</v>
      </c>
      <c r="G264" s="76">
        <v>16345</v>
      </c>
      <c r="H264" s="22">
        <f t="shared" si="23"/>
        <v>1.0544341120435472</v>
      </c>
      <c r="I264" s="23">
        <f t="shared" si="24"/>
        <v>1.0528429052842905</v>
      </c>
      <c r="J264" s="23">
        <f t="shared" si="24"/>
        <v>1.0672841187687279</v>
      </c>
      <c r="K264" s="23">
        <f t="shared" si="24"/>
        <v>1.0429428279734558</v>
      </c>
      <c r="L264" s="3">
        <f t="shared" si="25"/>
        <v>1.0543759910175055</v>
      </c>
      <c r="M264"/>
      <c r="N264" s="18" t="s">
        <v>6</v>
      </c>
    </row>
    <row r="265" spans="1:19" ht="12.75">
      <c r="A265" s="4">
        <v>359</v>
      </c>
      <c r="B265" s="26" t="s">
        <v>200</v>
      </c>
      <c r="C265" s="6">
        <v>8454</v>
      </c>
      <c r="D265" s="6">
        <v>8325</v>
      </c>
      <c r="E265" s="8">
        <v>8792</v>
      </c>
      <c r="F265" s="8">
        <v>9520</v>
      </c>
      <c r="G265" s="76">
        <v>10027</v>
      </c>
      <c r="H265" s="22">
        <f t="shared" si="23"/>
        <v>0.9847409510290986</v>
      </c>
      <c r="I265" s="23">
        <f t="shared" si="24"/>
        <v>1.0560960960960961</v>
      </c>
      <c r="J265" s="23">
        <f t="shared" si="24"/>
        <v>1.0828025477707006</v>
      </c>
      <c r="K265" s="23">
        <f t="shared" si="24"/>
        <v>1.0532563025210084</v>
      </c>
      <c r="L265" s="3">
        <f t="shared" si="25"/>
        <v>1.0442239743542259</v>
      </c>
      <c r="M265"/>
      <c r="O265" s="18" t="s">
        <v>2</v>
      </c>
      <c r="P265" s="19">
        <f>MAX(H261:H290)</f>
        <v>1.1878658262044124</v>
      </c>
      <c r="Q265" s="21" t="s">
        <v>0</v>
      </c>
      <c r="R265" s="11">
        <v>399</v>
      </c>
      <c r="S265" s="28" t="s">
        <v>223</v>
      </c>
    </row>
    <row r="266" spans="1:19" ht="12.75">
      <c r="A266" s="4">
        <v>362</v>
      </c>
      <c r="B266" s="26" t="s">
        <v>201</v>
      </c>
      <c r="C266" s="6">
        <v>26840</v>
      </c>
      <c r="D266" s="6">
        <v>29154</v>
      </c>
      <c r="E266" s="8">
        <v>31317</v>
      </c>
      <c r="F266" s="8">
        <v>33651</v>
      </c>
      <c r="G266" s="76">
        <v>35621</v>
      </c>
      <c r="H266" s="22">
        <f t="shared" si="23"/>
        <v>1.086214605067064</v>
      </c>
      <c r="I266" s="23">
        <f t="shared" si="24"/>
        <v>1.074192220621527</v>
      </c>
      <c r="J266" s="23">
        <f t="shared" si="24"/>
        <v>1.074528211514513</v>
      </c>
      <c r="K266" s="23">
        <f t="shared" si="24"/>
        <v>1.058542093845651</v>
      </c>
      <c r="L266" s="3">
        <f t="shared" si="25"/>
        <v>1.0733692827621888</v>
      </c>
      <c r="M266"/>
      <c r="O266" s="20" t="s">
        <v>3</v>
      </c>
      <c r="P266" s="19">
        <f>MAX(I261:I290)</f>
        <v>1.1348827557584562</v>
      </c>
      <c r="Q266" s="21" t="s">
        <v>0</v>
      </c>
      <c r="R266" s="11">
        <v>388</v>
      </c>
      <c r="S266" s="28" t="s">
        <v>216</v>
      </c>
    </row>
    <row r="267" spans="1:19" ht="12.75">
      <c r="A267" s="4">
        <v>363</v>
      </c>
      <c r="B267" s="26" t="s">
        <v>202</v>
      </c>
      <c r="C267" s="6">
        <v>5305</v>
      </c>
      <c r="D267" s="6">
        <v>5689</v>
      </c>
      <c r="E267" s="8">
        <v>6093</v>
      </c>
      <c r="F267" s="8">
        <v>6578</v>
      </c>
      <c r="G267" s="76">
        <v>6928</v>
      </c>
      <c r="H267" s="22">
        <f t="shared" si="23"/>
        <v>1.0723845428840717</v>
      </c>
      <c r="I267" s="23">
        <f t="shared" si="24"/>
        <v>1.071014238003164</v>
      </c>
      <c r="J267" s="23">
        <f t="shared" si="24"/>
        <v>1.0795995404562613</v>
      </c>
      <c r="K267" s="23">
        <f t="shared" si="24"/>
        <v>1.0532076619033142</v>
      </c>
      <c r="L267" s="3">
        <f t="shared" si="25"/>
        <v>1.0690514958117028</v>
      </c>
      <c r="M267"/>
      <c r="O267" s="20" t="s">
        <v>251</v>
      </c>
      <c r="P267" s="19">
        <f>MAX(J261:J290)</f>
        <v>1.099389611885293</v>
      </c>
      <c r="Q267" s="21" t="s">
        <v>0</v>
      </c>
      <c r="R267" s="11">
        <v>385</v>
      </c>
      <c r="S267" s="28" t="s">
        <v>215</v>
      </c>
    </row>
    <row r="268" spans="1:13" ht="12.75">
      <c r="A268" s="4">
        <v>364</v>
      </c>
      <c r="B268" s="26" t="s">
        <v>203</v>
      </c>
      <c r="C268" s="6">
        <v>15122</v>
      </c>
      <c r="D268" s="6">
        <v>16412</v>
      </c>
      <c r="E268" s="8">
        <v>17521</v>
      </c>
      <c r="F268" s="8">
        <v>18293</v>
      </c>
      <c r="G268" s="76">
        <v>19526</v>
      </c>
      <c r="H268" s="22">
        <f t="shared" si="23"/>
        <v>1.085306176431689</v>
      </c>
      <c r="I268" s="23">
        <f t="shared" si="24"/>
        <v>1.0675725079210334</v>
      </c>
      <c r="J268" s="23">
        <f t="shared" si="24"/>
        <v>1.044061412019862</v>
      </c>
      <c r="K268" s="23">
        <f t="shared" si="24"/>
        <v>1.0674028316842508</v>
      </c>
      <c r="L268" s="3">
        <f t="shared" si="25"/>
        <v>1.0660857320142088</v>
      </c>
      <c r="M268"/>
    </row>
    <row r="269" spans="1:14" ht="12.75">
      <c r="A269" s="4">
        <v>367</v>
      </c>
      <c r="B269" s="26" t="s">
        <v>204</v>
      </c>
      <c r="C269" s="6">
        <v>15012</v>
      </c>
      <c r="D269" s="6">
        <v>15196</v>
      </c>
      <c r="E269" s="8">
        <v>16097</v>
      </c>
      <c r="F269" s="8">
        <v>16908</v>
      </c>
      <c r="G269" s="76">
        <v>17526</v>
      </c>
      <c r="H269" s="22">
        <f t="shared" si="23"/>
        <v>1.0122568611777245</v>
      </c>
      <c r="I269" s="23">
        <f t="shared" si="24"/>
        <v>1.0592919189260332</v>
      </c>
      <c r="J269" s="23">
        <f t="shared" si="24"/>
        <v>1.0503820587687147</v>
      </c>
      <c r="K269" s="23">
        <f t="shared" si="24"/>
        <v>1.0365507452093683</v>
      </c>
      <c r="L269" s="3">
        <f t="shared" si="25"/>
        <v>1.0396203960204602</v>
      </c>
      <c r="M269"/>
      <c r="N269" s="18" t="s">
        <v>7</v>
      </c>
    </row>
    <row r="270" spans="1:19" ht="12.75">
      <c r="A270" s="4">
        <v>368</v>
      </c>
      <c r="B270" s="26" t="s">
        <v>205</v>
      </c>
      <c r="C270" s="6">
        <v>6070</v>
      </c>
      <c r="D270" s="6">
        <v>6665</v>
      </c>
      <c r="E270" s="8">
        <v>7214</v>
      </c>
      <c r="F270" s="8">
        <v>7645</v>
      </c>
      <c r="G270" s="76">
        <v>8073</v>
      </c>
      <c r="H270" s="22">
        <f t="shared" si="23"/>
        <v>1.0980230642504119</v>
      </c>
      <c r="I270" s="23">
        <f t="shared" si="24"/>
        <v>1.082370592648162</v>
      </c>
      <c r="J270" s="23">
        <f t="shared" si="24"/>
        <v>1.059744940393679</v>
      </c>
      <c r="K270" s="23">
        <f t="shared" si="24"/>
        <v>1.0559843034663179</v>
      </c>
      <c r="L270" s="3">
        <f t="shared" si="25"/>
        <v>1.0740307251896426</v>
      </c>
      <c r="M270"/>
      <c r="O270" s="18" t="s">
        <v>2</v>
      </c>
      <c r="P270" s="19">
        <f>MIN(H261:H290)</f>
        <v>0.9847409510290986</v>
      </c>
      <c r="Q270" s="21" t="s">
        <v>0</v>
      </c>
      <c r="R270" s="11">
        <v>359</v>
      </c>
      <c r="S270" s="28" t="s">
        <v>200</v>
      </c>
    </row>
    <row r="271" spans="1:19" ht="12.75">
      <c r="A271" s="4">
        <v>369</v>
      </c>
      <c r="B271" s="26" t="s">
        <v>243</v>
      </c>
      <c r="C271" s="6">
        <v>5226</v>
      </c>
      <c r="D271" s="6">
        <v>5630</v>
      </c>
      <c r="E271" s="8">
        <v>5873</v>
      </c>
      <c r="F271" s="8">
        <v>6302</v>
      </c>
      <c r="G271" s="76">
        <v>6653</v>
      </c>
      <c r="H271" s="22">
        <f t="shared" si="23"/>
        <v>1.077305778798316</v>
      </c>
      <c r="I271" s="23">
        <f t="shared" si="24"/>
        <v>1.0431616341030194</v>
      </c>
      <c r="J271" s="23">
        <f t="shared" si="24"/>
        <v>1.073046143367955</v>
      </c>
      <c r="K271" s="23">
        <f t="shared" si="24"/>
        <v>1.0556966042526181</v>
      </c>
      <c r="L271" s="3">
        <f t="shared" si="25"/>
        <v>1.062302540130477</v>
      </c>
      <c r="M271"/>
      <c r="O271" s="20" t="s">
        <v>3</v>
      </c>
      <c r="P271" s="19">
        <f>MIN(I261:I290)</f>
        <v>1.0397412919816098</v>
      </c>
      <c r="Q271" s="21" t="s">
        <v>0</v>
      </c>
      <c r="R271" s="11">
        <v>394</v>
      </c>
      <c r="S271" s="28" t="s">
        <v>220</v>
      </c>
    </row>
    <row r="272" spans="1:19" ht="12.75">
      <c r="A272" s="4">
        <v>370</v>
      </c>
      <c r="B272" s="26" t="s">
        <v>206</v>
      </c>
      <c r="C272" s="6">
        <v>21693</v>
      </c>
      <c r="D272" s="6">
        <v>21903</v>
      </c>
      <c r="E272" s="8">
        <v>22910</v>
      </c>
      <c r="F272" s="8">
        <v>23941</v>
      </c>
      <c r="G272" s="76">
        <v>24369</v>
      </c>
      <c r="H272" s="22">
        <f t="shared" si="23"/>
        <v>1.009680542110358</v>
      </c>
      <c r="I272" s="23">
        <f t="shared" si="24"/>
        <v>1.0459754371547276</v>
      </c>
      <c r="J272" s="23">
        <f t="shared" si="24"/>
        <v>1.0450021824530773</v>
      </c>
      <c r="K272" s="23">
        <f t="shared" si="24"/>
        <v>1.0178772816507247</v>
      </c>
      <c r="L272" s="3">
        <f t="shared" si="25"/>
        <v>1.029633860842222</v>
      </c>
      <c r="M272"/>
      <c r="O272" s="20" t="s">
        <v>251</v>
      </c>
      <c r="P272" s="19">
        <f>MIN(J261:J290)</f>
        <v>1.010412147505423</v>
      </c>
      <c r="Q272" s="21" t="s">
        <v>0</v>
      </c>
      <c r="R272" s="11">
        <v>371</v>
      </c>
      <c r="S272" s="28" t="s">
        <v>207</v>
      </c>
    </row>
    <row r="273" spans="1:13" ht="12.75">
      <c r="A273" s="4">
        <v>371</v>
      </c>
      <c r="B273" s="26" t="s">
        <v>207</v>
      </c>
      <c r="C273" s="6">
        <v>8281</v>
      </c>
      <c r="D273" s="6">
        <v>8805</v>
      </c>
      <c r="E273" s="8">
        <v>9220</v>
      </c>
      <c r="F273" s="8">
        <v>9316</v>
      </c>
      <c r="G273" s="76">
        <v>9868</v>
      </c>
      <c r="H273" s="22">
        <f t="shared" si="23"/>
        <v>1.0632773819587007</v>
      </c>
      <c r="I273" s="23">
        <f t="shared" si="24"/>
        <v>1.0471323111868256</v>
      </c>
      <c r="J273" s="23">
        <f t="shared" si="24"/>
        <v>1.010412147505423</v>
      </c>
      <c r="K273" s="23">
        <f t="shared" si="24"/>
        <v>1.059252898239588</v>
      </c>
      <c r="L273" s="3">
        <f t="shared" si="25"/>
        <v>1.0450186847226344</v>
      </c>
      <c r="M273"/>
    </row>
    <row r="274" spans="1:13" ht="12.75">
      <c r="A274" s="4">
        <v>374</v>
      </c>
      <c r="B274" s="26" t="s">
        <v>208</v>
      </c>
      <c r="C274" s="6">
        <v>13542</v>
      </c>
      <c r="D274" s="6">
        <v>14563</v>
      </c>
      <c r="E274" s="8">
        <v>15247</v>
      </c>
      <c r="F274" s="8">
        <v>15942</v>
      </c>
      <c r="G274" s="76">
        <v>16644</v>
      </c>
      <c r="H274" s="22">
        <f t="shared" si="23"/>
        <v>1.0753950671983459</v>
      </c>
      <c r="I274" s="23">
        <f t="shared" si="24"/>
        <v>1.046968344434526</v>
      </c>
      <c r="J274" s="23">
        <f t="shared" si="24"/>
        <v>1.0455827375877222</v>
      </c>
      <c r="K274" s="23">
        <f t="shared" si="24"/>
        <v>1.044034625517501</v>
      </c>
      <c r="L274" s="3">
        <f t="shared" si="25"/>
        <v>1.0529951936845237</v>
      </c>
      <c r="M274"/>
    </row>
    <row r="275" spans="1:13" ht="12.75">
      <c r="A275" s="4">
        <v>375</v>
      </c>
      <c r="B275" s="26" t="s">
        <v>209</v>
      </c>
      <c r="C275" s="6">
        <v>8253</v>
      </c>
      <c r="D275" s="6">
        <v>8932</v>
      </c>
      <c r="E275" s="8">
        <v>9573</v>
      </c>
      <c r="F275" s="8">
        <v>10216</v>
      </c>
      <c r="G275" s="76">
        <v>10733</v>
      </c>
      <c r="H275" s="22">
        <f t="shared" si="23"/>
        <v>1.0822731128074639</v>
      </c>
      <c r="I275" s="23">
        <f t="shared" si="24"/>
        <v>1.0717644424540975</v>
      </c>
      <c r="J275" s="23">
        <f t="shared" si="24"/>
        <v>1.0671680768828997</v>
      </c>
      <c r="K275" s="23">
        <f t="shared" si="24"/>
        <v>1.0506068911511355</v>
      </c>
      <c r="L275" s="3">
        <f t="shared" si="25"/>
        <v>1.0679531308238992</v>
      </c>
      <c r="M275"/>
    </row>
    <row r="276" spans="1:13" ht="12.75">
      <c r="A276" s="4">
        <v>376</v>
      </c>
      <c r="B276" s="26" t="s">
        <v>210</v>
      </c>
      <c r="C276" s="6">
        <v>12378</v>
      </c>
      <c r="D276" s="6">
        <v>13282</v>
      </c>
      <c r="E276" s="8">
        <v>14228</v>
      </c>
      <c r="F276" s="8">
        <v>14754</v>
      </c>
      <c r="G276" s="76">
        <v>14712</v>
      </c>
      <c r="H276" s="22">
        <f t="shared" si="23"/>
        <v>1.0730328001292615</v>
      </c>
      <c r="I276" s="23">
        <f t="shared" si="24"/>
        <v>1.0712242132209004</v>
      </c>
      <c r="J276" s="23">
        <f t="shared" si="24"/>
        <v>1.036969356199044</v>
      </c>
      <c r="K276" s="23">
        <f t="shared" si="24"/>
        <v>0.9971533143554291</v>
      </c>
      <c r="L276" s="3">
        <f t="shared" si="25"/>
        <v>1.0445949209761587</v>
      </c>
      <c r="M276"/>
    </row>
    <row r="277" spans="1:13" ht="12.75">
      <c r="A277" s="4">
        <v>379</v>
      </c>
      <c r="B277" s="26" t="s">
        <v>211</v>
      </c>
      <c r="C277" s="6">
        <v>38192</v>
      </c>
      <c r="D277" s="6">
        <v>41137</v>
      </c>
      <c r="E277" s="8">
        <v>44089</v>
      </c>
      <c r="F277" s="8">
        <v>47621</v>
      </c>
      <c r="G277" s="76">
        <v>49840</v>
      </c>
      <c r="H277" s="22">
        <f t="shared" si="23"/>
        <v>1.0771103896103895</v>
      </c>
      <c r="I277" s="23">
        <f t="shared" si="24"/>
        <v>1.071760215864064</v>
      </c>
      <c r="J277" s="23">
        <f t="shared" si="24"/>
        <v>1.0801106852049265</v>
      </c>
      <c r="K277" s="23">
        <f t="shared" si="24"/>
        <v>1.0465970895193297</v>
      </c>
      <c r="L277" s="3">
        <f t="shared" si="25"/>
        <v>1.0688945950496773</v>
      </c>
      <c r="M277"/>
    </row>
    <row r="278" spans="1:13" ht="12.75">
      <c r="A278" s="4">
        <v>380</v>
      </c>
      <c r="B278" s="26" t="s">
        <v>212</v>
      </c>
      <c r="C278" s="6">
        <v>7797</v>
      </c>
      <c r="D278" s="6">
        <v>8360</v>
      </c>
      <c r="E278" s="8">
        <v>9108</v>
      </c>
      <c r="F278" s="8">
        <v>9681</v>
      </c>
      <c r="G278" s="76">
        <v>10333</v>
      </c>
      <c r="H278" s="22">
        <f t="shared" si="23"/>
        <v>1.0722072592022573</v>
      </c>
      <c r="I278" s="23">
        <f t="shared" si="24"/>
        <v>1.0894736842105264</v>
      </c>
      <c r="J278" s="23">
        <f t="shared" si="24"/>
        <v>1.0629117259552041</v>
      </c>
      <c r="K278" s="23">
        <f t="shared" si="24"/>
        <v>1.0673484144199978</v>
      </c>
      <c r="L278" s="3">
        <f t="shared" si="25"/>
        <v>1.0729852709469965</v>
      </c>
      <c r="M278"/>
    </row>
    <row r="279" spans="1:13" ht="12.75">
      <c r="A279" s="4">
        <v>381</v>
      </c>
      <c r="B279" s="26" t="s">
        <v>213</v>
      </c>
      <c r="C279" s="6">
        <v>6234</v>
      </c>
      <c r="D279" s="6">
        <v>6845</v>
      </c>
      <c r="E279" s="8">
        <v>7248</v>
      </c>
      <c r="F279" s="8">
        <v>7750</v>
      </c>
      <c r="G279" s="76">
        <v>8070</v>
      </c>
      <c r="H279" s="22">
        <f t="shared" si="23"/>
        <v>1.0980109079242861</v>
      </c>
      <c r="I279" s="23">
        <f t="shared" si="24"/>
        <v>1.0588750913075238</v>
      </c>
      <c r="J279" s="23">
        <f t="shared" si="24"/>
        <v>1.0692604856512142</v>
      </c>
      <c r="K279" s="23">
        <f t="shared" si="24"/>
        <v>1.0412903225806451</v>
      </c>
      <c r="L279" s="3">
        <f t="shared" si="25"/>
        <v>1.0668592018659173</v>
      </c>
      <c r="M279"/>
    </row>
    <row r="280" spans="1:13" ht="12.75">
      <c r="A280" s="4">
        <v>384</v>
      </c>
      <c r="B280" s="26" t="s">
        <v>214</v>
      </c>
      <c r="C280" s="6">
        <v>32313</v>
      </c>
      <c r="D280" s="6">
        <v>34491</v>
      </c>
      <c r="E280" s="8">
        <v>36719</v>
      </c>
      <c r="F280" s="8">
        <v>39875</v>
      </c>
      <c r="G280" s="76">
        <v>42255</v>
      </c>
      <c r="H280" s="22">
        <f t="shared" si="23"/>
        <v>1.067403212329403</v>
      </c>
      <c r="I280" s="23">
        <f t="shared" si="24"/>
        <v>1.0645965614218202</v>
      </c>
      <c r="J280" s="23">
        <f t="shared" si="24"/>
        <v>1.0859500531060213</v>
      </c>
      <c r="K280" s="23">
        <f t="shared" si="24"/>
        <v>1.0596865203761756</v>
      </c>
      <c r="L280" s="3">
        <f t="shared" si="25"/>
        <v>1.069409086808355</v>
      </c>
      <c r="M280"/>
    </row>
    <row r="281" spans="1:13" ht="12.75">
      <c r="A281" s="4">
        <v>385</v>
      </c>
      <c r="B281" s="26" t="s">
        <v>215</v>
      </c>
      <c r="C281" s="6">
        <v>7360</v>
      </c>
      <c r="D281" s="6">
        <v>8047</v>
      </c>
      <c r="E281" s="8">
        <v>8683</v>
      </c>
      <c r="F281" s="8">
        <v>9546</v>
      </c>
      <c r="G281" s="76">
        <v>10135</v>
      </c>
      <c r="H281" s="22">
        <f t="shared" si="23"/>
        <v>1.0933423913043478</v>
      </c>
      <c r="I281" s="23">
        <f t="shared" si="24"/>
        <v>1.0790356654653908</v>
      </c>
      <c r="J281" s="23">
        <f t="shared" si="24"/>
        <v>1.099389611885293</v>
      </c>
      <c r="K281" s="23">
        <f t="shared" si="24"/>
        <v>1.0617012361198408</v>
      </c>
      <c r="L281" s="3">
        <f t="shared" si="25"/>
        <v>1.083367226193718</v>
      </c>
      <c r="M281"/>
    </row>
    <row r="282" spans="1:13" ht="12.75">
      <c r="A282" s="4">
        <v>388</v>
      </c>
      <c r="B282" s="26" t="s">
        <v>216</v>
      </c>
      <c r="C282" s="6">
        <v>18742</v>
      </c>
      <c r="D282" s="6">
        <v>19276</v>
      </c>
      <c r="E282" s="8">
        <v>21876</v>
      </c>
      <c r="F282" s="8">
        <v>22521</v>
      </c>
      <c r="G282" s="76">
        <v>23241</v>
      </c>
      <c r="H282" s="22">
        <f t="shared" si="23"/>
        <v>1.0284921566535055</v>
      </c>
      <c r="I282" s="23">
        <f t="shared" si="24"/>
        <v>1.1348827557584562</v>
      </c>
      <c r="J282" s="23">
        <f t="shared" si="24"/>
        <v>1.0294843664289632</v>
      </c>
      <c r="K282" s="23">
        <f t="shared" si="24"/>
        <v>1.031970161182896</v>
      </c>
      <c r="L282" s="3">
        <f t="shared" si="25"/>
        <v>1.0562073600059552</v>
      </c>
      <c r="M282"/>
    </row>
    <row r="283" spans="1:13" ht="12.75">
      <c r="A283" s="4">
        <v>389</v>
      </c>
      <c r="B283" s="26" t="s">
        <v>217</v>
      </c>
      <c r="C283" s="6">
        <v>27421</v>
      </c>
      <c r="D283" s="6">
        <v>29759</v>
      </c>
      <c r="E283" s="8">
        <v>31759</v>
      </c>
      <c r="F283" s="8">
        <v>33397</v>
      </c>
      <c r="G283" s="76">
        <v>34534</v>
      </c>
      <c r="H283" s="22">
        <f t="shared" si="23"/>
        <v>1.0852631195069473</v>
      </c>
      <c r="I283" s="23">
        <f t="shared" si="24"/>
        <v>1.0672065593601936</v>
      </c>
      <c r="J283" s="23">
        <f t="shared" si="24"/>
        <v>1.0515759312320916</v>
      </c>
      <c r="K283" s="23">
        <f t="shared" si="24"/>
        <v>1.03404497409947</v>
      </c>
      <c r="L283" s="3">
        <f t="shared" si="25"/>
        <v>1.0595226460496756</v>
      </c>
      <c r="M283"/>
    </row>
    <row r="284" spans="1:13" ht="12.75">
      <c r="A284" s="4">
        <v>390</v>
      </c>
      <c r="B284" s="26" t="s">
        <v>218</v>
      </c>
      <c r="C284" s="6">
        <v>23181</v>
      </c>
      <c r="D284" s="6">
        <v>24015</v>
      </c>
      <c r="E284" s="8">
        <v>25439</v>
      </c>
      <c r="F284" s="8">
        <v>26191</v>
      </c>
      <c r="G284" s="76">
        <v>27061</v>
      </c>
      <c r="H284" s="22">
        <f t="shared" si="23"/>
        <v>1.0359777403908372</v>
      </c>
      <c r="I284" s="23">
        <f t="shared" si="24"/>
        <v>1.0592962731626068</v>
      </c>
      <c r="J284" s="23">
        <f t="shared" si="24"/>
        <v>1.0295609104131451</v>
      </c>
      <c r="K284" s="23">
        <f t="shared" si="24"/>
        <v>1.0332175174678324</v>
      </c>
      <c r="L284" s="3">
        <f t="shared" si="25"/>
        <v>1.0395131103586055</v>
      </c>
      <c r="M284"/>
    </row>
    <row r="285" spans="1:13" ht="12.75">
      <c r="A285" s="4">
        <v>393</v>
      </c>
      <c r="B285" s="26" t="s">
        <v>219</v>
      </c>
      <c r="C285" s="6">
        <v>16154</v>
      </c>
      <c r="D285" s="6">
        <v>17363</v>
      </c>
      <c r="E285" s="8">
        <v>18484</v>
      </c>
      <c r="F285" s="8">
        <v>19583</v>
      </c>
      <c r="G285" s="76">
        <v>20514</v>
      </c>
      <c r="H285" s="22">
        <f t="shared" si="23"/>
        <v>1.0748421443605298</v>
      </c>
      <c r="I285" s="23">
        <f t="shared" si="24"/>
        <v>1.0645625755917756</v>
      </c>
      <c r="J285" s="23">
        <f t="shared" si="24"/>
        <v>1.0594568275265095</v>
      </c>
      <c r="K285" s="23">
        <f t="shared" si="24"/>
        <v>1.0475412347444213</v>
      </c>
      <c r="L285" s="3">
        <f t="shared" si="25"/>
        <v>1.061600695555809</v>
      </c>
      <c r="M285"/>
    </row>
    <row r="286" spans="1:13" ht="12.75">
      <c r="A286" s="4">
        <v>394</v>
      </c>
      <c r="B286" s="26" t="s">
        <v>220</v>
      </c>
      <c r="C286" s="6">
        <v>12126</v>
      </c>
      <c r="D286" s="6">
        <v>12833</v>
      </c>
      <c r="E286" s="8">
        <v>13343</v>
      </c>
      <c r="F286" s="8">
        <v>13855</v>
      </c>
      <c r="G286" s="76">
        <v>14299</v>
      </c>
      <c r="H286" s="22">
        <f t="shared" si="23"/>
        <v>1.0583044697344548</v>
      </c>
      <c r="I286" s="23">
        <f t="shared" si="24"/>
        <v>1.0397412919816098</v>
      </c>
      <c r="J286" s="23">
        <f t="shared" si="24"/>
        <v>1.0383721801693773</v>
      </c>
      <c r="K286" s="23">
        <f t="shared" si="24"/>
        <v>1.032046192710213</v>
      </c>
      <c r="L286" s="3">
        <f t="shared" si="25"/>
        <v>1.0421160336489135</v>
      </c>
      <c r="M286"/>
    </row>
    <row r="287" spans="1:12" ht="12.75">
      <c r="A287" s="4">
        <v>395</v>
      </c>
      <c r="B287" s="26" t="s">
        <v>221</v>
      </c>
      <c r="C287" s="6">
        <v>2662</v>
      </c>
      <c r="D287" s="6">
        <v>2831</v>
      </c>
      <c r="E287" s="8">
        <v>3038</v>
      </c>
      <c r="F287" s="8">
        <v>3183</v>
      </c>
      <c r="G287" s="76">
        <v>3434</v>
      </c>
      <c r="H287" s="22">
        <f t="shared" si="23"/>
        <v>1.0634861006761833</v>
      </c>
      <c r="I287" s="23">
        <f t="shared" si="24"/>
        <v>1.0731190392087602</v>
      </c>
      <c r="J287" s="23">
        <f t="shared" si="24"/>
        <v>1.0477287689269257</v>
      </c>
      <c r="K287" s="23">
        <f t="shared" si="24"/>
        <v>1.078856424756519</v>
      </c>
      <c r="L287" s="3">
        <f t="shared" si="25"/>
        <v>1.065797583392097</v>
      </c>
    </row>
    <row r="288" spans="1:12" ht="12.75">
      <c r="A288" s="4">
        <v>398</v>
      </c>
      <c r="B288" s="26" t="s">
        <v>222</v>
      </c>
      <c r="C288" s="6">
        <v>16193</v>
      </c>
      <c r="D288" s="6">
        <v>17552</v>
      </c>
      <c r="E288" s="8">
        <v>19099</v>
      </c>
      <c r="F288" s="8">
        <v>20573</v>
      </c>
      <c r="G288" s="76">
        <v>21137</v>
      </c>
      <c r="H288" s="22">
        <f t="shared" si="23"/>
        <v>1.0839251528438214</v>
      </c>
      <c r="I288" s="23">
        <f t="shared" si="24"/>
        <v>1.0881381039197813</v>
      </c>
      <c r="J288" s="23">
        <f t="shared" si="24"/>
        <v>1.0771768155400807</v>
      </c>
      <c r="K288" s="23">
        <f t="shared" si="24"/>
        <v>1.0274145724979342</v>
      </c>
      <c r="L288" s="3">
        <f t="shared" si="25"/>
        <v>1.0691636612004043</v>
      </c>
    </row>
    <row r="289" spans="1:13" ht="12.75">
      <c r="A289" s="4">
        <v>399</v>
      </c>
      <c r="B289" s="26" t="s">
        <v>223</v>
      </c>
      <c r="C289" s="6">
        <v>8884</v>
      </c>
      <c r="D289" s="6">
        <v>10553</v>
      </c>
      <c r="E289" s="8">
        <v>11270</v>
      </c>
      <c r="F289" s="8">
        <v>12028</v>
      </c>
      <c r="G289" s="76">
        <v>12802</v>
      </c>
      <c r="H289" s="22">
        <f t="shared" si="23"/>
        <v>1.1878658262044124</v>
      </c>
      <c r="I289" s="23">
        <f t="shared" si="24"/>
        <v>1.0679427650904956</v>
      </c>
      <c r="J289" s="23">
        <f t="shared" si="24"/>
        <v>1.0672582076308785</v>
      </c>
      <c r="K289" s="23">
        <f t="shared" si="24"/>
        <v>1.0643498503491853</v>
      </c>
      <c r="L289" s="3">
        <f t="shared" si="25"/>
        <v>1.0968541623187429</v>
      </c>
      <c r="M289"/>
    </row>
    <row r="290" spans="1:13" ht="13.5" thickBot="1">
      <c r="A290" s="4">
        <v>400</v>
      </c>
      <c r="B290" s="26" t="s">
        <v>224</v>
      </c>
      <c r="C290" s="6">
        <v>10807</v>
      </c>
      <c r="D290" s="6">
        <v>11457</v>
      </c>
      <c r="E290" s="8">
        <v>12316</v>
      </c>
      <c r="F290" s="8">
        <v>13034</v>
      </c>
      <c r="G290" s="76">
        <v>13609</v>
      </c>
      <c r="H290" s="22">
        <f t="shared" si="23"/>
        <v>1.0601462015360414</v>
      </c>
      <c r="I290" s="23">
        <f t="shared" si="24"/>
        <v>1.0749759972069477</v>
      </c>
      <c r="J290" s="23">
        <f t="shared" si="24"/>
        <v>1.058298148749594</v>
      </c>
      <c r="K290" s="23">
        <f t="shared" si="24"/>
        <v>1.044115390517109</v>
      </c>
      <c r="L290" s="3">
        <f t="shared" si="25"/>
        <v>1.059383934502423</v>
      </c>
      <c r="M290"/>
    </row>
    <row r="291" spans="1:13" ht="12.75">
      <c r="A291" s="40"/>
      <c r="B291" s="35"/>
      <c r="C291" s="37"/>
      <c r="D291" s="37"/>
      <c r="E291" s="38"/>
      <c r="F291" s="38"/>
      <c r="G291" s="38"/>
      <c r="H291" s="44"/>
      <c r="I291" s="45"/>
      <c r="J291" s="44"/>
      <c r="K291" s="44"/>
      <c r="L291" s="54"/>
      <c r="M291"/>
    </row>
    <row r="292" spans="1:13" ht="12.75">
      <c r="A292" s="41"/>
      <c r="B292" s="26" t="s">
        <v>242</v>
      </c>
      <c r="C292" s="6">
        <f>SUM(C261:C290)</f>
        <v>412400</v>
      </c>
      <c r="D292" s="6">
        <f>SUM(D261:D290)</f>
        <v>439823</v>
      </c>
      <c r="E292" s="6">
        <f>SUM(E261:E290)</f>
        <v>470163</v>
      </c>
      <c r="F292" s="6">
        <f>SUM(F261:F290)</f>
        <v>498288</v>
      </c>
      <c r="G292" s="6">
        <f>SUM(G261:G290)</f>
        <v>520659</v>
      </c>
      <c r="H292" s="22">
        <f>D292/C292</f>
        <v>1.066496120271581</v>
      </c>
      <c r="I292" s="23">
        <f>E292/D292</f>
        <v>1.0689822951505492</v>
      </c>
      <c r="J292" s="23">
        <f>F292/E292</f>
        <v>1.0598196795579407</v>
      </c>
      <c r="K292" s="22">
        <f>G292/F292</f>
        <v>1.0448957229553992</v>
      </c>
      <c r="L292" s="53">
        <f t="shared" si="25"/>
        <v>1.0600484544838675</v>
      </c>
      <c r="M292"/>
    </row>
    <row r="293" spans="1:12" ht="13.5" thickBot="1">
      <c r="A293" s="42"/>
      <c r="B293" s="27"/>
      <c r="C293" s="13"/>
      <c r="D293" s="13"/>
      <c r="E293" s="7"/>
      <c r="F293" s="7"/>
      <c r="G293" s="7"/>
      <c r="H293" s="24"/>
      <c r="I293" s="25"/>
      <c r="J293" s="24"/>
      <c r="K293" s="24"/>
      <c r="L293" s="55"/>
    </row>
    <row r="294" ht="12.75">
      <c r="M294"/>
    </row>
    <row r="295" ht="12.75">
      <c r="M295"/>
    </row>
    <row r="296" ht="12.75">
      <c r="M296"/>
    </row>
    <row r="297" ht="12.75">
      <c r="M297"/>
    </row>
    <row r="298" spans="1:13" ht="18">
      <c r="A298" s="94" t="s">
        <v>249</v>
      </c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/>
    </row>
    <row r="299" spans="1:13" ht="12.75">
      <c r="A299" s="95" t="s">
        <v>5</v>
      </c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/>
    </row>
    <row r="300" spans="1:13" ht="13.5" thickBot="1">
      <c r="A300" s="99" t="s">
        <v>246</v>
      </c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/>
    </row>
    <row r="301" spans="1:16" ht="12.75">
      <c r="A301" s="109"/>
      <c r="B301" s="111"/>
      <c r="C301" s="113" t="s">
        <v>247</v>
      </c>
      <c r="D301" s="90">
        <v>2001</v>
      </c>
      <c r="E301" s="90">
        <v>2002</v>
      </c>
      <c r="F301" s="90" t="s">
        <v>250</v>
      </c>
      <c r="G301" s="90" t="s">
        <v>252</v>
      </c>
      <c r="H301" s="96" t="s">
        <v>1</v>
      </c>
      <c r="I301" s="97"/>
      <c r="J301" s="97"/>
      <c r="K301" s="98"/>
      <c r="L301" s="1" t="s">
        <v>4</v>
      </c>
      <c r="M301"/>
      <c r="N301" s="18" t="s">
        <v>245</v>
      </c>
      <c r="O301" s="18"/>
      <c r="P301" s="18"/>
    </row>
    <row r="302" spans="1:16" ht="13.5" thickBot="1">
      <c r="A302" s="117"/>
      <c r="B302" s="118"/>
      <c r="C302" s="118"/>
      <c r="D302" s="116"/>
      <c r="E302" s="116"/>
      <c r="F302" s="116"/>
      <c r="G302" s="116"/>
      <c r="H302" s="82" t="s">
        <v>2</v>
      </c>
      <c r="I302" s="79" t="s">
        <v>3</v>
      </c>
      <c r="J302" s="79" t="s">
        <v>251</v>
      </c>
      <c r="K302" s="79" t="s">
        <v>253</v>
      </c>
      <c r="L302" s="81" t="s">
        <v>254</v>
      </c>
      <c r="M302"/>
      <c r="N302" s="18"/>
      <c r="O302" s="18" t="s">
        <v>2</v>
      </c>
      <c r="P302" s="19">
        <f>AVERAGE(H261:H290,H199:H251,H163:H189,H127:H153,H92:H117,H66:H82,H27:H56,H6:H17)</f>
        <v>1.0712139996157577</v>
      </c>
    </row>
    <row r="303" spans="1:16" ht="12.75">
      <c r="A303" s="40"/>
      <c r="B303" s="35"/>
      <c r="C303" s="37"/>
      <c r="D303" s="37"/>
      <c r="E303" s="38"/>
      <c r="F303" s="38"/>
      <c r="G303" s="38"/>
      <c r="H303" s="44"/>
      <c r="I303" s="45"/>
      <c r="J303" s="44"/>
      <c r="K303" s="71"/>
      <c r="L303" s="54"/>
      <c r="M303"/>
      <c r="N303" s="18"/>
      <c r="O303" s="20" t="s">
        <v>3</v>
      </c>
      <c r="P303" s="19">
        <f>AVERAGE(I261:I290,I199:I251,I163:I189,I127:I153,I92:I117,I66:I82,I27:I56,I6:I17)</f>
        <v>1.0741659460214825</v>
      </c>
    </row>
    <row r="304" spans="1:16" ht="12.75">
      <c r="A304" s="41"/>
      <c r="B304" s="26" t="s">
        <v>244</v>
      </c>
      <c r="C304" s="6">
        <f>C292+C253+C191+C155+C119+C84+C58+C19</f>
        <v>2514470</v>
      </c>
      <c r="D304" s="6">
        <f>D292+D253+D191+D155+D119+D84+D58+D19</f>
        <v>2685938</v>
      </c>
      <c r="E304" s="6">
        <f>E292+E253+E191+E155+E119+E84+E58+E19</f>
        <v>2877730</v>
      </c>
      <c r="F304" s="6">
        <f>F292+F253+F191+F155+F119+F84+F58+F19</f>
        <v>3054220</v>
      </c>
      <c r="G304" s="6">
        <f>G292+G253+G191+G155+G119+G84+G58+G19</f>
        <v>3202921</v>
      </c>
      <c r="H304" s="22">
        <f>D304/C304</f>
        <v>1.068192501799584</v>
      </c>
      <c r="I304" s="23">
        <f>E304/D304</f>
        <v>1.0714059669284994</v>
      </c>
      <c r="J304" s="23">
        <f>F304/E304</f>
        <v>1.0613295896418358</v>
      </c>
      <c r="K304" s="69">
        <f>G304/F304</f>
        <v>1.0486870624905869</v>
      </c>
      <c r="L304" s="53">
        <f>AVERAGE(H304:K304)</f>
        <v>1.0624037802151265</v>
      </c>
      <c r="M304"/>
      <c r="O304" s="20" t="s">
        <v>251</v>
      </c>
      <c r="P304" s="19">
        <f>AVERAGE(J261:J290,J199:J251,J163:J189,J127:J153,J92:J117,J66:J82,J27:J56,J6:J17)</f>
        <v>1.0644691921685194</v>
      </c>
    </row>
    <row r="305" spans="1:12" ht="13.5" thickBot="1">
      <c r="A305" s="42"/>
      <c r="B305" s="27"/>
      <c r="C305" s="13"/>
      <c r="D305" s="13"/>
      <c r="E305" s="7"/>
      <c r="F305" s="7"/>
      <c r="G305" s="7"/>
      <c r="H305" s="24"/>
      <c r="I305" s="25"/>
      <c r="J305" s="24"/>
      <c r="K305" s="70"/>
      <c r="L305" s="55"/>
    </row>
    <row r="306" ht="12.75">
      <c r="N306" s="18" t="s">
        <v>6</v>
      </c>
    </row>
    <row r="307" spans="15:19" ht="12.75">
      <c r="O307" s="18" t="s">
        <v>2</v>
      </c>
      <c r="P307" s="19">
        <f>MAX(H261:H290,H199:H251,H163:H189,H127:H153,H92:H117,H66:H82,H27:H56,H6:H17)</f>
        <v>1.3651983755076538</v>
      </c>
      <c r="Q307" s="21" t="s">
        <v>0</v>
      </c>
      <c r="R307" s="11">
        <v>54</v>
      </c>
      <c r="S307" s="28" t="s">
        <v>41</v>
      </c>
    </row>
    <row r="308" spans="15:19" ht="12.75">
      <c r="O308" s="20" t="s">
        <v>3</v>
      </c>
      <c r="P308" s="19">
        <f>MAX(I261:I290,I199:I251,I163:I189,I127:I153,I92:I117,I66:I82,I27:I56,I6:I17)</f>
        <v>1.151734539969834</v>
      </c>
      <c r="Q308" s="21" t="s">
        <v>0</v>
      </c>
      <c r="R308" s="11">
        <v>316</v>
      </c>
      <c r="S308" s="28" t="s">
        <v>175</v>
      </c>
    </row>
    <row r="309" spans="15:19" ht="12.75">
      <c r="O309" s="20" t="s">
        <v>251</v>
      </c>
      <c r="P309" s="19">
        <f>MAX(J261:J290,J199:J251,J163:J189,J127:J153,J92:J117,J66:J82,J27:J56,J6:J17)</f>
        <v>1.1295495495495496</v>
      </c>
      <c r="Q309" s="21" t="s">
        <v>0</v>
      </c>
      <c r="R309" s="11">
        <v>193</v>
      </c>
      <c r="S309" s="28" t="s">
        <v>111</v>
      </c>
    </row>
    <row r="311" ht="12.75">
      <c r="N311" s="18" t="s">
        <v>7</v>
      </c>
    </row>
    <row r="312" spans="15:19" ht="12.75">
      <c r="O312" s="18" t="s">
        <v>2</v>
      </c>
      <c r="P312" s="19">
        <f>MIN(H261:H290,H199:H251,H163:H189,H127:H153,H92:H117,H66:H82,H27:H56,H6:H17)</f>
        <v>0.9669282511210763</v>
      </c>
      <c r="Q312" s="21" t="s">
        <v>0</v>
      </c>
      <c r="R312" s="11">
        <v>40</v>
      </c>
      <c r="S312" s="28" t="s">
        <v>33</v>
      </c>
    </row>
    <row r="313" spans="15:19" ht="12.75">
      <c r="O313" s="20" t="s">
        <v>3</v>
      </c>
      <c r="P313" s="19">
        <f>MIN(I261:I290,I199:I251,I163:I189,I127:I153,I92:I117,I66:I82,I27:I56,I6:I17)</f>
        <v>0.9008695652173913</v>
      </c>
      <c r="Q313" s="21" t="s">
        <v>0</v>
      </c>
      <c r="R313" s="11">
        <v>40</v>
      </c>
      <c r="S313" s="28" t="s">
        <v>33</v>
      </c>
    </row>
    <row r="314" spans="15:19" ht="12.75">
      <c r="O314" s="20" t="s">
        <v>251</v>
      </c>
      <c r="P314" s="19">
        <f>MIN(J261:J290,J199:J251,J163:J189,J127:J153,J92:J117,J66:J82,J27:J56,J6:J17)</f>
        <v>0.9595255303771099</v>
      </c>
      <c r="Q314" s="21" t="s">
        <v>0</v>
      </c>
      <c r="R314" s="11">
        <v>288</v>
      </c>
      <c r="S314" s="28" t="s">
        <v>159</v>
      </c>
    </row>
  </sheetData>
  <mergeCells count="99">
    <mergeCell ref="H197:K197"/>
    <mergeCell ref="H161:K161"/>
    <mergeCell ref="A194:L194"/>
    <mergeCell ref="A195:L195"/>
    <mergeCell ref="A197:A198"/>
    <mergeCell ref="B197:B198"/>
    <mergeCell ref="C197:C198"/>
    <mergeCell ref="D197:D198"/>
    <mergeCell ref="E197:E198"/>
    <mergeCell ref="A196:L196"/>
    <mergeCell ref="D125:D126"/>
    <mergeCell ref="E125:E126"/>
    <mergeCell ref="A124:L124"/>
    <mergeCell ref="F125:F126"/>
    <mergeCell ref="H125:K125"/>
    <mergeCell ref="G125:G126"/>
    <mergeCell ref="F4:F5"/>
    <mergeCell ref="A122:L122"/>
    <mergeCell ref="A123:L123"/>
    <mergeCell ref="E25:E26"/>
    <mergeCell ref="A24:L24"/>
    <mergeCell ref="F25:F26"/>
    <mergeCell ref="A61:L61"/>
    <mergeCell ref="A62:L62"/>
    <mergeCell ref="A64:A65"/>
    <mergeCell ref="B64:B65"/>
    <mergeCell ref="A1:L1"/>
    <mergeCell ref="A2:L2"/>
    <mergeCell ref="A4:A5"/>
    <mergeCell ref="C4:C5"/>
    <mergeCell ref="D4:D5"/>
    <mergeCell ref="E4:E5"/>
    <mergeCell ref="B4:B5"/>
    <mergeCell ref="G4:G5"/>
    <mergeCell ref="H4:K4"/>
    <mergeCell ref="A3:L3"/>
    <mergeCell ref="C64:C65"/>
    <mergeCell ref="D64:D65"/>
    <mergeCell ref="E64:E65"/>
    <mergeCell ref="A63:L63"/>
    <mergeCell ref="F64:F65"/>
    <mergeCell ref="G64:G65"/>
    <mergeCell ref="H64:K64"/>
    <mergeCell ref="A257:L257"/>
    <mergeCell ref="A259:A260"/>
    <mergeCell ref="B259:B260"/>
    <mergeCell ref="C259:C260"/>
    <mergeCell ref="D259:D260"/>
    <mergeCell ref="E259:E260"/>
    <mergeCell ref="A258:L258"/>
    <mergeCell ref="F259:F260"/>
    <mergeCell ref="A256:L256"/>
    <mergeCell ref="E90:E91"/>
    <mergeCell ref="A89:L89"/>
    <mergeCell ref="F90:F91"/>
    <mergeCell ref="A125:A126"/>
    <mergeCell ref="B125:B126"/>
    <mergeCell ref="C125:C126"/>
    <mergeCell ref="A158:L158"/>
    <mergeCell ref="A159:L159"/>
    <mergeCell ref="F197:F198"/>
    <mergeCell ref="A87:L87"/>
    <mergeCell ref="A88:L88"/>
    <mergeCell ref="A90:A91"/>
    <mergeCell ref="B90:B91"/>
    <mergeCell ref="C90:C91"/>
    <mergeCell ref="D90:D91"/>
    <mergeCell ref="H90:K90"/>
    <mergeCell ref="G90:G91"/>
    <mergeCell ref="A300:L300"/>
    <mergeCell ref="F301:F302"/>
    <mergeCell ref="G301:G302"/>
    <mergeCell ref="H301:K301"/>
    <mergeCell ref="H25:K25"/>
    <mergeCell ref="G25:G26"/>
    <mergeCell ref="A22:L22"/>
    <mergeCell ref="A23:L23"/>
    <mergeCell ref="A25:A26"/>
    <mergeCell ref="B25:B26"/>
    <mergeCell ref="C25:C26"/>
    <mergeCell ref="D25:D26"/>
    <mergeCell ref="D161:D162"/>
    <mergeCell ref="E161:E162"/>
    <mergeCell ref="A160:L160"/>
    <mergeCell ref="F161:F162"/>
    <mergeCell ref="G161:G162"/>
    <mergeCell ref="A161:A162"/>
    <mergeCell ref="B161:B162"/>
    <mergeCell ref="C161:C162"/>
    <mergeCell ref="A299:L299"/>
    <mergeCell ref="A301:A302"/>
    <mergeCell ref="B301:B302"/>
    <mergeCell ref="G197:G198"/>
    <mergeCell ref="H259:K259"/>
    <mergeCell ref="G259:G260"/>
    <mergeCell ref="A298:L298"/>
    <mergeCell ref="C301:C302"/>
    <mergeCell ref="D301:D302"/>
    <mergeCell ref="E301:E302"/>
  </mergeCells>
  <printOptions horizontalCentered="1" verticalCentered="1"/>
  <pageMargins left="0.4330708661417323" right="0.2755905511811024" top="0.5511811023622047" bottom="0.6299212598425197" header="0.5118110236220472" footer="0.5118110236220472"/>
  <pageSetup horizontalDpi="600" verticalDpi="600" orientation="landscape" paperSize="9" scale="65" r:id="rId1"/>
  <headerFooter alignWithMargins="0">
    <oddHeader>&amp;LMinisterstvo financí
Ústřední finanční a daňové ředitelství&amp;RDPFO z přiznání - Počty DS</oddHeader>
    <oddFooter>&amp;LDatum tisku:&amp;D&amp;RZpracoval: odd. 474</oddFooter>
  </headerFooter>
  <rowBreaks count="8" manualBreakCount="8">
    <brk id="21" max="255" man="1"/>
    <brk id="60" max="255" man="1"/>
    <brk id="86" max="255" man="1"/>
    <brk id="121" max="255" man="1"/>
    <brk id="157" max="255" man="1"/>
    <brk id="193" max="255" man="1"/>
    <brk id="255" max="255" man="1"/>
    <brk id="293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Čelikovská Avgustina</dc:creator>
  <cp:keywords/>
  <dc:description/>
  <cp:lastModifiedBy>P010193</cp:lastModifiedBy>
  <cp:lastPrinted>2007-04-26T13:01:45Z</cp:lastPrinted>
  <dcterms:created xsi:type="dcterms:W3CDTF">2003-03-17T14:13:47Z</dcterms:created>
  <dcterms:modified xsi:type="dcterms:W3CDTF">2007-04-26T13:02:07Z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