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65" windowWidth="17160" windowHeight="9495" activeTab="0"/>
  </bookViews>
  <sheets>
    <sheet name="DPH" sheetId="1" r:id="rId1"/>
    <sheet name="Graf DPH" sheetId="2" r:id="rId2"/>
    <sheet name="DPPO (770)" sheetId="3" r:id="rId3"/>
    <sheet name="Graf DPPO" sheetId="4" r:id="rId4"/>
    <sheet name="DPFO(72)" sheetId="5" r:id="rId5"/>
    <sheet name="Graf DPFO" sheetId="6" r:id="rId6"/>
  </sheets>
  <definedNames>
    <definedName name="_xlnm.Print_Area" localSheetId="4">'DPFO(72)'!$A:$M</definedName>
    <definedName name="_xlnm.Print_Area" localSheetId="0">'DPH'!$A:$M</definedName>
    <definedName name="_xlnm.Print_Area" localSheetId="2">'DPPO (770)'!$A$1:$K$34</definedName>
  </definedNames>
  <calcPr fullCalcOnLoad="1"/>
</workbook>
</file>

<file path=xl/sharedStrings.xml><?xml version="1.0" encoding="utf-8"?>
<sst xmlns="http://schemas.openxmlformats.org/spreadsheetml/2006/main" count="69" uniqueCount="25">
  <si>
    <t>index v %</t>
  </si>
  <si>
    <t>01/00</t>
  </si>
  <si>
    <t>02/01</t>
  </si>
  <si>
    <t>prům. ind.</t>
  </si>
  <si>
    <t>(dle tabulky č. 1 Statistických přehledů FÚ)</t>
  </si>
  <si>
    <t>celkem ČR</t>
  </si>
  <si>
    <t>Daň z přidané hodnoty - Počty DS</t>
  </si>
  <si>
    <t>2000 *</t>
  </si>
  <si>
    <t>* rok 2000 upraven dle roků 2001, 2002</t>
  </si>
  <si>
    <t xml:space="preserve"> Daň z příjmu fyzických osob z přiznání - Počty DS</t>
  </si>
  <si>
    <t xml:space="preserve"> Daň z příjmu právnických osob - Počty DS</t>
  </si>
  <si>
    <t>2003</t>
  </si>
  <si>
    <t>03/02</t>
  </si>
  <si>
    <t>Finanční ředitelství</t>
  </si>
  <si>
    <t>FŘ pro hl. m. Prahu</t>
  </si>
  <si>
    <t>FŘ v Praze</t>
  </si>
  <si>
    <t>FŘ v Českých Budějovicích</t>
  </si>
  <si>
    <t>FŘ v Plzni</t>
  </si>
  <si>
    <t>FŘ v Ústí nad Labem</t>
  </si>
  <si>
    <t>FŘ v Hradci Králové</t>
  </si>
  <si>
    <t>FŘ v Brně</t>
  </si>
  <si>
    <t>FŘ v Ostravě</t>
  </si>
  <si>
    <t>2004</t>
  </si>
  <si>
    <t>04/03</t>
  </si>
  <si>
    <t>04-00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</si>
</sst>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1.25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.25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2" xfId="19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5" xfId="19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0" fillId="0" borderId="1" xfId="19" applyNumberFormat="1" applyBorder="1" applyAlignment="1">
      <alignment/>
    </xf>
    <xf numFmtId="164" fontId="0" fillId="0" borderId="9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5" xfId="19" applyNumberFormat="1" applyBorder="1" applyAlignment="1">
      <alignment/>
    </xf>
    <xf numFmtId="0" fontId="1" fillId="0" borderId="10" xfId="0" applyFont="1" applyBorder="1" applyAlignment="1">
      <alignment horizontal="left"/>
    </xf>
    <xf numFmtId="3" fontId="0" fillId="0" borderId="11" xfId="0" applyNumberFormat="1" applyBorder="1" applyAlignment="1">
      <alignment/>
    </xf>
    <xf numFmtId="164" fontId="0" fillId="0" borderId="11" xfId="19" applyNumberForma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19" applyNumberFormat="1" applyBorder="1" applyAlignment="1">
      <alignment/>
    </xf>
    <xf numFmtId="164" fontId="0" fillId="0" borderId="11" xfId="19" applyNumberFormat="1" applyBorder="1" applyAlignment="1">
      <alignment/>
    </xf>
    <xf numFmtId="164" fontId="0" fillId="0" borderId="13" xfId="19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19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164" fontId="0" fillId="0" borderId="17" xfId="19" applyNumberFormat="1" applyBorder="1" applyAlignment="1">
      <alignment/>
    </xf>
    <xf numFmtId="164" fontId="0" fillId="0" borderId="10" xfId="19" applyNumberFormat="1" applyBorder="1" applyAlignment="1">
      <alignment/>
    </xf>
    <xf numFmtId="164" fontId="0" fillId="0" borderId="13" xfId="0" applyNumberFormat="1" applyBorder="1" applyAlignment="1">
      <alignment/>
    </xf>
    <xf numFmtId="49" fontId="1" fillId="0" borderId="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0" xfId="19" applyNumberFormat="1" applyBorder="1" applyAlignment="1">
      <alignment/>
    </xf>
    <xf numFmtId="164" fontId="0" fillId="0" borderId="21" xfId="19" applyNumberFormat="1" applyBorder="1" applyAlignment="1">
      <alignment/>
    </xf>
    <xf numFmtId="164" fontId="0" fillId="0" borderId="22" xfId="19" applyNumberFormat="1" applyBorder="1" applyAlignment="1">
      <alignment/>
    </xf>
    <xf numFmtId="164" fontId="0" fillId="0" borderId="23" xfId="19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4" xfId="19" applyNumberFormat="1" applyBorder="1" applyAlignment="1">
      <alignment/>
    </xf>
    <xf numFmtId="164" fontId="0" fillId="0" borderId="0" xfId="19" applyNumberFormat="1" applyBorder="1" applyAlignment="1">
      <alignment/>
    </xf>
    <xf numFmtId="49" fontId="1" fillId="0" borderId="25" xfId="0" applyNumberFormat="1" applyFont="1" applyBorder="1" applyAlignment="1">
      <alignment horizontal="center"/>
    </xf>
    <xf numFmtId="164" fontId="0" fillId="0" borderId="26" xfId="19" applyNumberFormat="1" applyBorder="1" applyAlignment="1">
      <alignment/>
    </xf>
    <xf numFmtId="164" fontId="0" fillId="0" borderId="10" xfId="19" applyNumberFormat="1" applyBorder="1" applyAlignment="1">
      <alignment/>
    </xf>
    <xf numFmtId="164" fontId="0" fillId="0" borderId="18" xfId="19" applyNumberFormat="1" applyBorder="1" applyAlignment="1">
      <alignment/>
    </xf>
    <xf numFmtId="164" fontId="0" fillId="0" borderId="17" xfId="19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0" fillId="0" borderId="16" xfId="19" applyNumberFormat="1" applyBorder="1" applyAlignment="1">
      <alignment/>
    </xf>
    <xf numFmtId="164" fontId="0" fillId="0" borderId="15" xfId="19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Meziroční indexy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DPH!$H$5</c:f>
              <c:strCache>
                <c:ptCount val="1"/>
                <c:pt idx="0">
                  <c:v>01/00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DPH!$H$6:$H$13</c:f>
              <c:numCache/>
            </c:numRef>
          </c:val>
        </c:ser>
        <c:ser>
          <c:idx val="1"/>
          <c:order val="1"/>
          <c:tx>
            <c:strRef>
              <c:f>DPH!$I$5</c:f>
              <c:strCache>
                <c:ptCount val="1"/>
                <c:pt idx="0">
                  <c:v>02/01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DPH!$I$6:$I$13</c:f>
              <c:numCache/>
            </c:numRef>
          </c:val>
        </c:ser>
        <c:ser>
          <c:idx val="2"/>
          <c:order val="2"/>
          <c:tx>
            <c:strRef>
              <c:f>DPH!$J$5</c:f>
              <c:strCache>
                <c:ptCount val="1"/>
                <c:pt idx="0">
                  <c:v>03/02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DPH!$J$6:$J$13</c:f>
              <c:numCache/>
            </c:numRef>
          </c:val>
        </c:ser>
        <c:ser>
          <c:idx val="3"/>
          <c:order val="3"/>
          <c:tx>
            <c:strRef>
              <c:f>DPH!$K$5</c:f>
              <c:strCache>
                <c:ptCount val="1"/>
                <c:pt idx="0">
                  <c:v>04/03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DPH!$K$6:$K$13</c:f>
              <c:numCache/>
            </c:numRef>
          </c:val>
        </c:ser>
        <c:axId val="23869326"/>
        <c:axId val="13497343"/>
      </c:bar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86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daňových subjektů DPH dle tabulky č. 1 - Statistické přehledy FÚ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DPH!$C$4</c:f>
              <c:strCache>
                <c:ptCount val="1"/>
                <c:pt idx="0">
                  <c:v>2000 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DPH!$C$6:$C$13</c:f>
              <c:numCache>
                <c:ptCount val="8"/>
                <c:pt idx="0">
                  <c:v>74645</c:v>
                </c:pt>
                <c:pt idx="1">
                  <c:v>46163</c:v>
                </c:pt>
                <c:pt idx="2">
                  <c:v>25368</c:v>
                </c:pt>
                <c:pt idx="3">
                  <c:v>31824</c:v>
                </c:pt>
                <c:pt idx="4">
                  <c:v>43920</c:v>
                </c:pt>
                <c:pt idx="5">
                  <c:v>44275</c:v>
                </c:pt>
                <c:pt idx="6">
                  <c:v>93795</c:v>
                </c:pt>
                <c:pt idx="7">
                  <c:v>61629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DPH!$D$4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DPH!$D$6:$D$13</c:f>
              <c:numCache>
                <c:ptCount val="8"/>
                <c:pt idx="0">
                  <c:v>77831</c:v>
                </c:pt>
                <c:pt idx="1">
                  <c:v>47731</c:v>
                </c:pt>
                <c:pt idx="2">
                  <c:v>25960</c:v>
                </c:pt>
                <c:pt idx="3">
                  <c:v>32647</c:v>
                </c:pt>
                <c:pt idx="4">
                  <c:v>44342</c:v>
                </c:pt>
                <c:pt idx="5">
                  <c:v>45571</c:v>
                </c:pt>
                <c:pt idx="6">
                  <c:v>95798</c:v>
                </c:pt>
                <c:pt idx="7">
                  <c:v>62402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DPH!$E$4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DPH!$E$6:$E$13</c:f>
              <c:numCache>
                <c:ptCount val="8"/>
                <c:pt idx="0">
                  <c:v>78250</c:v>
                </c:pt>
                <c:pt idx="1">
                  <c:v>48934</c:v>
                </c:pt>
                <c:pt idx="2">
                  <c:v>26266</c:v>
                </c:pt>
                <c:pt idx="3">
                  <c:v>32978</c:v>
                </c:pt>
                <c:pt idx="4">
                  <c:v>44224</c:v>
                </c:pt>
                <c:pt idx="5">
                  <c:v>45602</c:v>
                </c:pt>
                <c:pt idx="6">
                  <c:v>95321</c:v>
                </c:pt>
                <c:pt idx="7">
                  <c:v>62262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DPH!$F$4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DPH!$F$6:$F$13</c:f>
              <c:numCache>
                <c:ptCount val="8"/>
                <c:pt idx="0">
                  <c:v>77735</c:v>
                </c:pt>
                <c:pt idx="1">
                  <c:v>50186</c:v>
                </c:pt>
                <c:pt idx="2">
                  <c:v>26685</c:v>
                </c:pt>
                <c:pt idx="3">
                  <c:v>33216</c:v>
                </c:pt>
                <c:pt idx="4">
                  <c:v>44400</c:v>
                </c:pt>
                <c:pt idx="5">
                  <c:v>45512</c:v>
                </c:pt>
                <c:pt idx="6">
                  <c:v>95149</c:v>
                </c:pt>
                <c:pt idx="7">
                  <c:v>61999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DPH!$G$4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DPH!$G$6:$G$13</c:f>
              <c:numCache>
                <c:ptCount val="8"/>
                <c:pt idx="0">
                  <c:v>81498</c:v>
                </c:pt>
                <c:pt idx="1">
                  <c:v>52073</c:v>
                </c:pt>
                <c:pt idx="2">
                  <c:v>27315</c:v>
                </c:pt>
                <c:pt idx="3">
                  <c:v>34297</c:v>
                </c:pt>
                <c:pt idx="4">
                  <c:v>45399</c:v>
                </c:pt>
                <c:pt idx="5">
                  <c:v>46257</c:v>
                </c:pt>
                <c:pt idx="6">
                  <c:v>96223</c:v>
                </c:pt>
                <c:pt idx="7">
                  <c:v>63278</c:v>
                </c:pt>
              </c:numCache>
            </c:numRef>
          </c:val>
          <c:shape val="box"/>
        </c:ser>
        <c:shape val="box"/>
        <c:axId val="54367224"/>
        <c:axId val="19542969"/>
      </c:bar3D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Meziroční indexy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'DPPO (770)'!$H$5</c:f>
              <c:strCache>
                <c:ptCount val="1"/>
                <c:pt idx="0">
                  <c:v>01/00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(770)'!$H$6:$H$13</c:f>
              <c:numCache/>
            </c:numRef>
          </c:val>
        </c:ser>
        <c:ser>
          <c:idx val="1"/>
          <c:order val="1"/>
          <c:tx>
            <c:strRef>
              <c:f>'DPPO (770)'!$I$5</c:f>
              <c:strCache>
                <c:ptCount val="1"/>
                <c:pt idx="0">
                  <c:v>02/01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(770)'!$I$6:$I$13</c:f>
              <c:numCache/>
            </c:numRef>
          </c:val>
        </c:ser>
        <c:ser>
          <c:idx val="2"/>
          <c:order val="2"/>
          <c:tx>
            <c:strRef>
              <c:f>'DPPO (770)'!$J$5</c:f>
              <c:strCache>
                <c:ptCount val="1"/>
                <c:pt idx="0">
                  <c:v>03/02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(770)'!$J$6:$J$13</c:f>
              <c:numCache/>
            </c:numRef>
          </c:val>
        </c:ser>
        <c:ser>
          <c:idx val="3"/>
          <c:order val="3"/>
          <c:tx>
            <c:strRef>
              <c:f>'DPPO (770)'!$K$5</c:f>
              <c:strCache>
                <c:ptCount val="1"/>
                <c:pt idx="0">
                  <c:v>04/03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(770)'!$K$6:$K$13</c:f>
              <c:numCache/>
            </c:numRef>
          </c:val>
        </c:ser>
        <c:axId val="41668994"/>
        <c:axId val="39476627"/>
      </c:bar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68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daňových subjektů DPPO dle tabulky č. 1 - Statistické přehledy FÚ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'DPPO (770)'!$C$4:$C$5</c:f>
              <c:strCache>
                <c:ptCount val="1"/>
                <c:pt idx="0">
                  <c:v>2000 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(770)'!$C$6:$C$13</c:f>
              <c:numCache>
                <c:ptCount val="8"/>
                <c:pt idx="0">
                  <c:v>81809</c:v>
                </c:pt>
                <c:pt idx="1">
                  <c:v>23736</c:v>
                </c:pt>
                <c:pt idx="2">
                  <c:v>16976</c:v>
                </c:pt>
                <c:pt idx="3">
                  <c:v>19177</c:v>
                </c:pt>
                <c:pt idx="4">
                  <c:v>23785</c:v>
                </c:pt>
                <c:pt idx="5">
                  <c:v>26676</c:v>
                </c:pt>
                <c:pt idx="6">
                  <c:v>53339</c:v>
                </c:pt>
                <c:pt idx="7">
                  <c:v>34901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'DPPO (770)'!$D$4:$D$5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(770)'!$D$6:$D$13</c:f>
              <c:numCache>
                <c:ptCount val="8"/>
                <c:pt idx="0">
                  <c:v>87466</c:v>
                </c:pt>
                <c:pt idx="1">
                  <c:v>26514</c:v>
                </c:pt>
                <c:pt idx="2">
                  <c:v>16815</c:v>
                </c:pt>
                <c:pt idx="3">
                  <c:v>22070</c:v>
                </c:pt>
                <c:pt idx="4">
                  <c:v>27937</c:v>
                </c:pt>
                <c:pt idx="5">
                  <c:v>25323</c:v>
                </c:pt>
                <c:pt idx="6">
                  <c:v>62363</c:v>
                </c:pt>
                <c:pt idx="7">
                  <c:v>37029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'DPPO (770)'!$E$4:$E$5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(770)'!$E$6:$E$13</c:f>
              <c:numCache>
                <c:ptCount val="8"/>
                <c:pt idx="0">
                  <c:v>92463</c:v>
                </c:pt>
                <c:pt idx="1">
                  <c:v>28322</c:v>
                </c:pt>
                <c:pt idx="2">
                  <c:v>17424</c:v>
                </c:pt>
                <c:pt idx="3">
                  <c:v>23170</c:v>
                </c:pt>
                <c:pt idx="4">
                  <c:v>29377</c:v>
                </c:pt>
                <c:pt idx="5">
                  <c:v>26307</c:v>
                </c:pt>
                <c:pt idx="6">
                  <c:v>65370</c:v>
                </c:pt>
                <c:pt idx="7">
                  <c:v>39054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'DPPO (770)'!$F$4:$F$5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(770)'!$F$6:$F$13</c:f>
              <c:numCache>
                <c:ptCount val="8"/>
                <c:pt idx="0">
                  <c:v>97785</c:v>
                </c:pt>
                <c:pt idx="1">
                  <c:v>30542</c:v>
                </c:pt>
                <c:pt idx="2">
                  <c:v>18207</c:v>
                </c:pt>
                <c:pt idx="3">
                  <c:v>24755</c:v>
                </c:pt>
                <c:pt idx="4">
                  <c:v>31521</c:v>
                </c:pt>
                <c:pt idx="5">
                  <c:v>28103</c:v>
                </c:pt>
                <c:pt idx="6">
                  <c:v>68458</c:v>
                </c:pt>
                <c:pt idx="7">
                  <c:v>41447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'DPPO (770)'!$G$4:$G$5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(770)'!$G$6:$G$13</c:f>
              <c:numCache>
                <c:ptCount val="8"/>
                <c:pt idx="0">
                  <c:v>103351</c:v>
                </c:pt>
                <c:pt idx="1">
                  <c:v>32548</c:v>
                </c:pt>
                <c:pt idx="2">
                  <c:v>19210</c:v>
                </c:pt>
                <c:pt idx="3">
                  <c:v>26271</c:v>
                </c:pt>
                <c:pt idx="4">
                  <c:v>33205</c:v>
                </c:pt>
                <c:pt idx="5">
                  <c:v>29468</c:v>
                </c:pt>
                <c:pt idx="6">
                  <c:v>71865</c:v>
                </c:pt>
                <c:pt idx="7">
                  <c:v>43260</c:v>
                </c:pt>
              </c:numCache>
            </c:numRef>
          </c:val>
          <c:shape val="box"/>
        </c:ser>
        <c:shape val="box"/>
        <c:axId val="19745324"/>
        <c:axId val="43490189"/>
      </c:bar3D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490189"/>
        <c:crosses val="autoZero"/>
        <c:auto val="1"/>
        <c:lblOffset val="100"/>
        <c:noMultiLvlLbl val="0"/>
      </c:catAx>
      <c:valAx>
        <c:axId val="43490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4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Meziroční indexy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'DPFO(72)'!$H$5</c:f>
              <c:strCache>
                <c:ptCount val="1"/>
                <c:pt idx="0">
                  <c:v>01/00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'DPFO(72)'!$H$6:$H$13</c:f>
              <c:numCache/>
            </c:numRef>
          </c:val>
        </c:ser>
        <c:ser>
          <c:idx val="1"/>
          <c:order val="1"/>
          <c:tx>
            <c:strRef>
              <c:f>'DPFO(72)'!$I$5</c:f>
              <c:strCache>
                <c:ptCount val="1"/>
                <c:pt idx="0">
                  <c:v>02/01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'DPFO(72)'!$I$6:$I$13</c:f>
              <c:numCache/>
            </c:numRef>
          </c:val>
        </c:ser>
        <c:ser>
          <c:idx val="2"/>
          <c:order val="2"/>
          <c:tx>
            <c:strRef>
              <c:f>'DPFO(72)'!$J$5</c:f>
              <c:strCache>
                <c:ptCount val="1"/>
                <c:pt idx="0">
                  <c:v>03/02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'DPFO(72)'!$J$6:$J$13</c:f>
              <c:numCache/>
            </c:numRef>
          </c:val>
        </c:ser>
        <c:ser>
          <c:idx val="3"/>
          <c:order val="3"/>
          <c:tx>
            <c:strRef>
              <c:f>'DPFO(72)'!$K$5</c:f>
              <c:strCache>
                <c:ptCount val="1"/>
                <c:pt idx="0">
                  <c:v>04/03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'DPFO(72)'!$K$6:$K$13</c:f>
              <c:numCache/>
            </c:numRef>
          </c:val>
        </c:ser>
        <c:axId val="55867382"/>
        <c:axId val="33044391"/>
      </c:bar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86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daňových subjektů DPFO dle tabulky č. 1 - Statistické přehledy FÚ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'DPFO(72)'!$C$4:$C$5</c:f>
              <c:strCache>
                <c:ptCount val="1"/>
                <c:pt idx="0">
                  <c:v>2000 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'DPFO(72)'!$C$6:$C$13</c:f>
              <c:numCache>
                <c:ptCount val="8"/>
                <c:pt idx="0">
                  <c:v>386236</c:v>
                </c:pt>
                <c:pt idx="1">
                  <c:v>270652</c:v>
                </c:pt>
                <c:pt idx="2">
                  <c:v>186637</c:v>
                </c:pt>
                <c:pt idx="3">
                  <c:v>207435</c:v>
                </c:pt>
                <c:pt idx="4">
                  <c:v>257972</c:v>
                </c:pt>
                <c:pt idx="5">
                  <c:v>301575</c:v>
                </c:pt>
                <c:pt idx="6">
                  <c:v>480222</c:v>
                </c:pt>
                <c:pt idx="7">
                  <c:v>423741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'DPFO(72)'!$D$4:$D$5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'DPFO(72)'!$D$6:$D$13</c:f>
              <c:numCache>
                <c:ptCount val="8"/>
                <c:pt idx="0">
                  <c:v>405259</c:v>
                </c:pt>
                <c:pt idx="1">
                  <c:v>288891</c:v>
                </c:pt>
                <c:pt idx="2">
                  <c:v>177614</c:v>
                </c:pt>
                <c:pt idx="3">
                  <c:v>222399</c:v>
                </c:pt>
                <c:pt idx="4">
                  <c:v>299420</c:v>
                </c:pt>
                <c:pt idx="5">
                  <c:v>279849</c:v>
                </c:pt>
                <c:pt idx="6">
                  <c:v>572683</c:v>
                </c:pt>
                <c:pt idx="7">
                  <c:v>439823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'DPFO(72)'!$E$4:$E$5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'DPFO(72)'!$E$6:$E$13</c:f>
              <c:numCache>
                <c:ptCount val="8"/>
                <c:pt idx="0">
                  <c:v>425637</c:v>
                </c:pt>
                <c:pt idx="1">
                  <c:v>309323</c:v>
                </c:pt>
                <c:pt idx="2">
                  <c:v>190206</c:v>
                </c:pt>
                <c:pt idx="3">
                  <c:v>238009</c:v>
                </c:pt>
                <c:pt idx="4">
                  <c:v>319777</c:v>
                </c:pt>
                <c:pt idx="5">
                  <c:v>303238</c:v>
                </c:pt>
                <c:pt idx="6">
                  <c:v>621377</c:v>
                </c:pt>
                <c:pt idx="7">
                  <c:v>470163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'DPFO(72)'!$F$4:$F$5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'DPFO(72)'!$F$6:$F$13</c:f>
              <c:numCache>
                <c:ptCount val="8"/>
                <c:pt idx="0">
                  <c:v>443899</c:v>
                </c:pt>
                <c:pt idx="1">
                  <c:v>332873</c:v>
                </c:pt>
                <c:pt idx="2">
                  <c:v>199976</c:v>
                </c:pt>
                <c:pt idx="3">
                  <c:v>251644</c:v>
                </c:pt>
                <c:pt idx="4">
                  <c:v>341355</c:v>
                </c:pt>
                <c:pt idx="5">
                  <c:v>323196</c:v>
                </c:pt>
                <c:pt idx="6">
                  <c:v>662989</c:v>
                </c:pt>
                <c:pt idx="7">
                  <c:v>498288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'DPFO(72)'!$G$4:$G$5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'DPFO(72)'!$G$6:$G$13</c:f>
              <c:numCache>
                <c:ptCount val="8"/>
                <c:pt idx="0">
                  <c:v>454045</c:v>
                </c:pt>
                <c:pt idx="1">
                  <c:v>351936</c:v>
                </c:pt>
                <c:pt idx="2">
                  <c:v>209279</c:v>
                </c:pt>
                <c:pt idx="3">
                  <c:v>265837</c:v>
                </c:pt>
                <c:pt idx="4">
                  <c:v>361091</c:v>
                </c:pt>
                <c:pt idx="5">
                  <c:v>340624</c:v>
                </c:pt>
                <c:pt idx="6">
                  <c:v>699450</c:v>
                </c:pt>
                <c:pt idx="7">
                  <c:v>520659</c:v>
                </c:pt>
              </c:numCache>
            </c:numRef>
          </c:val>
          <c:shape val="box"/>
        </c:ser>
        <c:shape val="box"/>
        <c:axId val="28964064"/>
        <c:axId val="59349985"/>
      </c:bar3D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headerFooter>
    <oddHeader>&amp;LMinisterstvo financí
Ústřední finanční a daňové ředitelství&amp;RDPH - Počet DS</oddHeader>
    <oddFooter>&amp;LDatum tisku: &amp;D&amp;RZpracoval: odd. 474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headerFooter>
    <oddHeader>&amp;LMinisterstvo financí
Ústřední finanční a daňové ředitelství&amp;RDPPO - Počty DS</oddHeader>
    <oddFooter>&amp;LDatum tisku: &amp;D&amp;RZpracoval: odd. 474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headerFooter>
    <oddHeader>&amp;LMinisterstvo financí
Ústřední finanční a daňové ředitelství&amp;RDPFO - Počty DS</oddHeader>
    <oddFooter>&amp;LDatum tisku: &amp;D&amp;RZpracoval: odd. 474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12</xdr:col>
      <xdr:colOff>552450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43225"/>
        <a:ext cx="104013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47625</xdr:rowOff>
    </xdr:from>
    <xdr:to>
      <xdr:col>13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14650"/>
        <a:ext cx="9277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12</xdr:col>
      <xdr:colOff>600075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876550"/>
        <a:ext cx="10677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showGridLines="0" tabSelected="1" workbookViewId="0" topLeftCell="A1">
      <selection activeCell="O37" sqref="O37"/>
    </sheetView>
  </sheetViews>
  <sheetFormatPr defaultColWidth="9.00390625" defaultRowHeight="12.75"/>
  <cols>
    <col min="2" max="2" width="22.75390625" style="9" bestFit="1" customWidth="1"/>
    <col min="3" max="7" width="9.75390625" style="1" customWidth="1"/>
    <col min="8" max="12" width="9.75390625" style="10" customWidth="1"/>
    <col min="13" max="13" width="9.125" style="10" customWidth="1"/>
  </cols>
  <sheetData>
    <row r="1" spans="2:13" s="15" customFormat="1" ht="37.5" customHeight="1">
      <c r="B1" s="68" t="s">
        <v>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2:12" ht="12.75">
      <c r="B2" s="69" t="s">
        <v>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3:12" ht="13.5" thickBot="1"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ht="12.75">
      <c r="B4" s="70" t="s">
        <v>13</v>
      </c>
      <c r="C4" s="72" t="s">
        <v>7</v>
      </c>
      <c r="D4" s="72">
        <v>2001</v>
      </c>
      <c r="E4" s="72">
        <v>2002</v>
      </c>
      <c r="F4" s="72" t="s">
        <v>11</v>
      </c>
      <c r="G4" s="72" t="s">
        <v>22</v>
      </c>
      <c r="H4" s="74" t="s">
        <v>0</v>
      </c>
      <c r="I4" s="75"/>
      <c r="J4" s="75"/>
      <c r="K4" s="76"/>
      <c r="L4" s="35" t="s">
        <v>3</v>
      </c>
      <c r="M4"/>
    </row>
    <row r="5" spans="2:13" ht="13.5" thickBot="1">
      <c r="B5" s="71"/>
      <c r="C5" s="73"/>
      <c r="D5" s="73"/>
      <c r="E5" s="73"/>
      <c r="F5" s="73"/>
      <c r="G5" s="73"/>
      <c r="H5" s="40" t="s">
        <v>1</v>
      </c>
      <c r="I5" s="44" t="s">
        <v>2</v>
      </c>
      <c r="J5" s="45" t="s">
        <v>12</v>
      </c>
      <c r="K5" s="40" t="s">
        <v>23</v>
      </c>
      <c r="L5" s="36" t="s">
        <v>24</v>
      </c>
      <c r="M5"/>
    </row>
    <row r="6" spans="2:13" ht="12.75">
      <c r="B6" s="46" t="s">
        <v>14</v>
      </c>
      <c r="C6" s="47">
        <v>74645</v>
      </c>
      <c r="D6" s="47">
        <v>77831</v>
      </c>
      <c r="E6" s="48">
        <v>78250</v>
      </c>
      <c r="F6" s="48">
        <v>77735</v>
      </c>
      <c r="G6" s="48">
        <v>81498</v>
      </c>
      <c r="H6" s="49">
        <f>D6/C6</f>
        <v>1.0426820282671312</v>
      </c>
      <c r="I6" s="50">
        <f>E6/D6</f>
        <v>1.005383459033033</v>
      </c>
      <c r="J6" s="51">
        <f>F6/E6</f>
        <v>0.9934185303514377</v>
      </c>
      <c r="K6" s="52">
        <f>G6/F6</f>
        <v>1.0484080530005788</v>
      </c>
      <c r="L6" s="53">
        <f>AVERAGE(H6:K6)</f>
        <v>1.022473017663045</v>
      </c>
      <c r="M6"/>
    </row>
    <row r="7" spans="2:13" ht="12.75">
      <c r="B7" s="17" t="s">
        <v>15</v>
      </c>
      <c r="C7" s="3">
        <v>46163</v>
      </c>
      <c r="D7" s="3">
        <v>47731</v>
      </c>
      <c r="E7" s="5">
        <v>48934</v>
      </c>
      <c r="F7" s="5">
        <v>50186</v>
      </c>
      <c r="G7" s="5">
        <v>52073</v>
      </c>
      <c r="H7" s="8">
        <f aca="true" t="shared" si="0" ref="H7:H12">D7/C7</f>
        <v>1.0339665966250027</v>
      </c>
      <c r="I7" s="7">
        <f aca="true" t="shared" si="1" ref="I7:J13">E7/D7</f>
        <v>1.02520374599317</v>
      </c>
      <c r="J7" s="39">
        <f t="shared" si="1"/>
        <v>1.0255854824866146</v>
      </c>
      <c r="K7" s="41">
        <f aca="true" t="shared" si="2" ref="K7:K14">G7/F7</f>
        <v>1.0376001275256048</v>
      </c>
      <c r="L7" s="38">
        <f aca="true" t="shared" si="3" ref="L7:L14">AVERAGE(H7:K7)</f>
        <v>1.030588988157598</v>
      </c>
      <c r="M7"/>
    </row>
    <row r="8" spans="2:13" ht="12.75">
      <c r="B8" s="17" t="s">
        <v>16</v>
      </c>
      <c r="C8" s="3">
        <v>25368</v>
      </c>
      <c r="D8" s="3">
        <v>25960</v>
      </c>
      <c r="E8" s="5">
        <v>26266</v>
      </c>
      <c r="F8" s="5">
        <v>26685</v>
      </c>
      <c r="G8" s="5">
        <v>27315</v>
      </c>
      <c r="H8" s="8">
        <f t="shared" si="0"/>
        <v>1.0233364869126458</v>
      </c>
      <c r="I8" s="7">
        <f t="shared" si="1"/>
        <v>1.0117873651771956</v>
      </c>
      <c r="J8" s="39">
        <f t="shared" si="1"/>
        <v>1.01595218152745</v>
      </c>
      <c r="K8" s="41">
        <f t="shared" si="2"/>
        <v>1.0236087689713322</v>
      </c>
      <c r="L8" s="38">
        <f t="shared" si="3"/>
        <v>1.0186712006471559</v>
      </c>
      <c r="M8"/>
    </row>
    <row r="9" spans="2:13" ht="12.75">
      <c r="B9" s="17" t="s">
        <v>17</v>
      </c>
      <c r="C9" s="3">
        <v>31824</v>
      </c>
      <c r="D9" s="3">
        <v>32647</v>
      </c>
      <c r="E9" s="5">
        <v>32978</v>
      </c>
      <c r="F9" s="5">
        <v>33216</v>
      </c>
      <c r="G9" s="5">
        <v>34297</v>
      </c>
      <c r="H9" s="8">
        <f t="shared" si="0"/>
        <v>1.0258609854198089</v>
      </c>
      <c r="I9" s="7">
        <f t="shared" si="1"/>
        <v>1.0101387570067695</v>
      </c>
      <c r="J9" s="39">
        <f t="shared" si="1"/>
        <v>1.0072169325004547</v>
      </c>
      <c r="K9" s="41">
        <f t="shared" si="2"/>
        <v>1.032544556840077</v>
      </c>
      <c r="L9" s="38">
        <f t="shared" si="3"/>
        <v>1.0189403079417776</v>
      </c>
      <c r="M9"/>
    </row>
    <row r="10" spans="2:13" ht="12.75">
      <c r="B10" s="17" t="s">
        <v>18</v>
      </c>
      <c r="C10" s="3">
        <v>43920</v>
      </c>
      <c r="D10" s="3">
        <v>44342</v>
      </c>
      <c r="E10" s="5">
        <v>44224</v>
      </c>
      <c r="F10" s="5">
        <v>44400</v>
      </c>
      <c r="G10" s="5">
        <v>45399</v>
      </c>
      <c r="H10" s="8">
        <f t="shared" si="0"/>
        <v>1.009608378870674</v>
      </c>
      <c r="I10" s="7">
        <f t="shared" si="1"/>
        <v>0.9973388660863289</v>
      </c>
      <c r="J10" s="39">
        <f t="shared" si="1"/>
        <v>1.0039797395079595</v>
      </c>
      <c r="K10" s="41">
        <f t="shared" si="2"/>
        <v>1.0225</v>
      </c>
      <c r="L10" s="38">
        <f t="shared" si="3"/>
        <v>1.0083567461162406</v>
      </c>
      <c r="M10"/>
    </row>
    <row r="11" spans="2:13" ht="12.75">
      <c r="B11" s="17" t="s">
        <v>19</v>
      </c>
      <c r="C11" s="3">
        <v>44275</v>
      </c>
      <c r="D11" s="3">
        <v>45571</v>
      </c>
      <c r="E11" s="5">
        <v>45602</v>
      </c>
      <c r="F11" s="5">
        <v>45512</v>
      </c>
      <c r="G11" s="5">
        <v>46257</v>
      </c>
      <c r="H11" s="8">
        <f t="shared" si="0"/>
        <v>1.0292715979672502</v>
      </c>
      <c r="I11" s="7">
        <f t="shared" si="1"/>
        <v>1.000680257181102</v>
      </c>
      <c r="J11" s="39">
        <f t="shared" si="1"/>
        <v>0.9980264023507741</v>
      </c>
      <c r="K11" s="41">
        <f t="shared" si="2"/>
        <v>1.0163693091931798</v>
      </c>
      <c r="L11" s="38">
        <f t="shared" si="3"/>
        <v>1.0110868916730764</v>
      </c>
      <c r="M11"/>
    </row>
    <row r="12" spans="2:13" ht="12.75">
      <c r="B12" s="17" t="s">
        <v>20</v>
      </c>
      <c r="C12" s="3">
        <v>93795</v>
      </c>
      <c r="D12" s="3">
        <v>95798</v>
      </c>
      <c r="E12" s="5">
        <v>95321</v>
      </c>
      <c r="F12" s="5">
        <v>95149</v>
      </c>
      <c r="G12" s="5">
        <v>96223</v>
      </c>
      <c r="H12" s="8">
        <f t="shared" si="0"/>
        <v>1.0213550828935445</v>
      </c>
      <c r="I12" s="7">
        <f t="shared" si="1"/>
        <v>0.9950207728762605</v>
      </c>
      <c r="J12" s="39">
        <f t="shared" si="1"/>
        <v>0.9981955707556572</v>
      </c>
      <c r="K12" s="41">
        <f t="shared" si="2"/>
        <v>1.0112875595119235</v>
      </c>
      <c r="L12" s="38">
        <f t="shared" si="3"/>
        <v>1.0064647465093464</v>
      </c>
      <c r="M12"/>
    </row>
    <row r="13" spans="2:13" ht="13.5" thickBot="1">
      <c r="B13" s="18" t="s">
        <v>21</v>
      </c>
      <c r="C13" s="11">
        <v>61629</v>
      </c>
      <c r="D13" s="11">
        <v>62402</v>
      </c>
      <c r="E13" s="4">
        <v>62262</v>
      </c>
      <c r="F13" s="4">
        <v>61999</v>
      </c>
      <c r="G13" s="4">
        <v>63278</v>
      </c>
      <c r="H13" s="12">
        <f>D13/C13</f>
        <v>1.0125427964107807</v>
      </c>
      <c r="I13" s="13">
        <f>E13/D13</f>
        <v>0.9977564821640332</v>
      </c>
      <c r="J13" s="39">
        <f t="shared" si="1"/>
        <v>0.9957759146831133</v>
      </c>
      <c r="K13" s="41">
        <f t="shared" si="2"/>
        <v>1.020629364989758</v>
      </c>
      <c r="L13" s="38">
        <f t="shared" si="3"/>
        <v>1.0066761395619213</v>
      </c>
      <c r="M13"/>
    </row>
    <row r="14" spans="2:13" ht="13.5" thickBot="1">
      <c r="B14" s="25" t="s">
        <v>5</v>
      </c>
      <c r="C14" s="29">
        <f>SUM(C6:C13)</f>
        <v>421619</v>
      </c>
      <c r="D14" s="26">
        <f>SUM(D6:D13)</f>
        <v>432282</v>
      </c>
      <c r="E14" s="30">
        <f>SUM(E6:E13)</f>
        <v>433837</v>
      </c>
      <c r="F14" s="30">
        <f>SUM(F6:F13)</f>
        <v>434882</v>
      </c>
      <c r="G14" s="30">
        <f>SUM(G6:G13)</f>
        <v>446340</v>
      </c>
      <c r="H14" s="27">
        <f>D14/C14</f>
        <v>1.0252906059736397</v>
      </c>
      <c r="I14" s="31">
        <f>E14/D14</f>
        <v>1.003597188872079</v>
      </c>
      <c r="J14" s="31">
        <f>F14/E14</f>
        <v>1.002408738765942</v>
      </c>
      <c r="K14" s="42">
        <f t="shared" si="2"/>
        <v>1.02634737698962</v>
      </c>
      <c r="L14" s="43">
        <f t="shared" si="3"/>
        <v>1.0144109776503203</v>
      </c>
      <c r="M14"/>
    </row>
    <row r="15" spans="2:13" ht="12.75">
      <c r="B15" s="34" t="s">
        <v>8</v>
      </c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  <row r="21" ht="12.75">
      <c r="M21"/>
    </row>
    <row r="22" ht="12.75">
      <c r="M22"/>
    </row>
    <row r="23" ht="12.75">
      <c r="M23"/>
    </row>
    <row r="24" ht="12.75">
      <c r="M24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</sheetData>
  <mergeCells count="9">
    <mergeCell ref="B1:L1"/>
    <mergeCell ref="B2:L2"/>
    <mergeCell ref="B4:B5"/>
    <mergeCell ref="C4:C5"/>
    <mergeCell ref="D4:D5"/>
    <mergeCell ref="E4:E5"/>
    <mergeCell ref="F4:F5"/>
    <mergeCell ref="G4:G5"/>
    <mergeCell ref="H4:K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
Ústřední finanční a daňové ředitelství&amp;RDPH - Počty DS</oddHeader>
    <oddFooter>&amp;LDatum tisku: &amp;D&amp;RZpracoval: odd. 474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8"/>
  <sheetViews>
    <sheetView showGridLines="0" workbookViewId="0" topLeftCell="A1">
      <selection activeCell="K6" sqref="K6"/>
    </sheetView>
  </sheetViews>
  <sheetFormatPr defaultColWidth="9.00390625" defaultRowHeight="12.75"/>
  <cols>
    <col min="1" max="1" width="6.375" style="0" customWidth="1"/>
    <col min="2" max="2" width="22.75390625" style="9" bestFit="1" customWidth="1"/>
    <col min="3" max="7" width="10.75390625" style="1" customWidth="1"/>
    <col min="8" max="10" width="9.125" style="10" customWidth="1"/>
    <col min="11" max="11" width="11.375" style="10" customWidth="1"/>
    <col min="12" max="12" width="10.25390625" style="10" hidden="1" customWidth="1"/>
    <col min="13" max="13" width="9.125" style="10" hidden="1" customWidth="1"/>
  </cols>
  <sheetData>
    <row r="1" spans="2:13" s="15" customFormat="1" ht="32.25" customHeight="1">
      <c r="B1" s="68" t="s">
        <v>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2:12" ht="12.75">
      <c r="B2" s="69" t="s">
        <v>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3:12" ht="13.5" thickBot="1"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ht="12.75">
      <c r="B4" s="70" t="s">
        <v>13</v>
      </c>
      <c r="C4" s="72" t="s">
        <v>7</v>
      </c>
      <c r="D4" s="72">
        <v>2001</v>
      </c>
      <c r="E4" s="72">
        <v>2002</v>
      </c>
      <c r="F4" s="72" t="s">
        <v>11</v>
      </c>
      <c r="G4" s="72" t="s">
        <v>22</v>
      </c>
      <c r="H4" s="74" t="s">
        <v>0</v>
      </c>
      <c r="I4" s="75"/>
      <c r="J4" s="75"/>
      <c r="K4" s="79"/>
      <c r="L4" s="63" t="s">
        <v>3</v>
      </c>
      <c r="M4"/>
    </row>
    <row r="5" spans="2:13" ht="12.75">
      <c r="B5" s="77"/>
      <c r="C5" s="78"/>
      <c r="D5" s="78"/>
      <c r="E5" s="78"/>
      <c r="F5" s="78"/>
      <c r="G5" s="78"/>
      <c r="H5" s="56" t="s">
        <v>1</v>
      </c>
      <c r="I5" s="56" t="s">
        <v>2</v>
      </c>
      <c r="J5" s="40" t="s">
        <v>12</v>
      </c>
      <c r="K5" s="65" t="s">
        <v>23</v>
      </c>
      <c r="L5" s="64" t="s">
        <v>24</v>
      </c>
      <c r="M5"/>
    </row>
    <row r="6" spans="2:13" ht="12.75">
      <c r="B6" s="16" t="s">
        <v>14</v>
      </c>
      <c r="C6" s="2">
        <v>81809</v>
      </c>
      <c r="D6" s="2">
        <v>87466</v>
      </c>
      <c r="E6" s="6">
        <v>92463</v>
      </c>
      <c r="F6" s="6">
        <v>97785</v>
      </c>
      <c r="G6" s="6">
        <v>103351</v>
      </c>
      <c r="H6" s="19">
        <f aca="true" t="shared" si="0" ref="H6:K13">D6/C6</f>
        <v>1.069148871151096</v>
      </c>
      <c r="I6" s="54">
        <f t="shared" si="0"/>
        <v>1.057130770813802</v>
      </c>
      <c r="J6" s="59">
        <f t="shared" si="0"/>
        <v>1.0575581583984945</v>
      </c>
      <c r="K6" s="66">
        <f t="shared" si="0"/>
        <v>1.0569207956230506</v>
      </c>
      <c r="L6" s="61">
        <f>AVERAGE(H6:K6)</f>
        <v>1.0601896489966107</v>
      </c>
      <c r="M6"/>
    </row>
    <row r="7" spans="2:13" ht="12.75">
      <c r="B7" s="17" t="s">
        <v>15</v>
      </c>
      <c r="C7" s="3">
        <v>23736</v>
      </c>
      <c r="D7" s="3">
        <v>26514</v>
      </c>
      <c r="E7" s="5">
        <v>28322</v>
      </c>
      <c r="F7" s="5">
        <v>30542</v>
      </c>
      <c r="G7" s="5">
        <v>32548</v>
      </c>
      <c r="H7" s="21">
        <f t="shared" si="0"/>
        <v>1.1170374115267947</v>
      </c>
      <c r="I7" s="55">
        <f t="shared" si="0"/>
        <v>1.0681903899826506</v>
      </c>
      <c r="J7" s="60">
        <f aca="true" t="shared" si="1" ref="J7:J14">F7/E7</f>
        <v>1.0783842948944284</v>
      </c>
      <c r="K7" s="67">
        <f aca="true" t="shared" si="2" ref="K7:K14">G7/F7</f>
        <v>1.0656800471481893</v>
      </c>
      <c r="L7" s="62">
        <f aca="true" t="shared" si="3" ref="L7:L14">AVERAGE(H7:K7)</f>
        <v>1.0823230358880158</v>
      </c>
      <c r="M7"/>
    </row>
    <row r="8" spans="2:13" ht="12.75">
      <c r="B8" s="17" t="s">
        <v>16</v>
      </c>
      <c r="C8" s="3">
        <v>16976</v>
      </c>
      <c r="D8" s="3">
        <v>16815</v>
      </c>
      <c r="E8" s="5">
        <v>17424</v>
      </c>
      <c r="F8" s="5">
        <v>18207</v>
      </c>
      <c r="G8" s="5">
        <v>19210</v>
      </c>
      <c r="H8" s="21">
        <f t="shared" si="0"/>
        <v>0.9905160226201697</v>
      </c>
      <c r="I8" s="55">
        <f t="shared" si="0"/>
        <v>1.0362176628010704</v>
      </c>
      <c r="J8" s="60">
        <f t="shared" si="1"/>
        <v>1.0449380165289257</v>
      </c>
      <c r="K8" s="67">
        <f t="shared" si="2"/>
        <v>1.0550887021475257</v>
      </c>
      <c r="L8" s="62">
        <f t="shared" si="3"/>
        <v>1.0316901010244228</v>
      </c>
      <c r="M8"/>
    </row>
    <row r="9" spans="2:13" ht="12.75">
      <c r="B9" s="17" t="s">
        <v>17</v>
      </c>
      <c r="C9" s="3">
        <v>19177</v>
      </c>
      <c r="D9" s="3">
        <v>22070</v>
      </c>
      <c r="E9" s="5">
        <v>23170</v>
      </c>
      <c r="F9" s="5">
        <v>24755</v>
      </c>
      <c r="G9" s="5">
        <v>26271</v>
      </c>
      <c r="H9" s="21">
        <f t="shared" si="0"/>
        <v>1.1508577984043384</v>
      </c>
      <c r="I9" s="55">
        <f t="shared" si="0"/>
        <v>1.0498414136837335</v>
      </c>
      <c r="J9" s="60">
        <f t="shared" si="1"/>
        <v>1.0684074233923178</v>
      </c>
      <c r="K9" s="67">
        <f t="shared" si="2"/>
        <v>1.0612401535043425</v>
      </c>
      <c r="L9" s="62">
        <f t="shared" si="3"/>
        <v>1.082586697246183</v>
      </c>
      <c r="M9"/>
    </row>
    <row r="10" spans="2:13" ht="12.75">
      <c r="B10" s="17" t="s">
        <v>18</v>
      </c>
      <c r="C10" s="3">
        <v>23785</v>
      </c>
      <c r="D10" s="3">
        <v>27937</v>
      </c>
      <c r="E10" s="5">
        <v>29377</v>
      </c>
      <c r="F10" s="5">
        <v>31521</v>
      </c>
      <c r="G10" s="5">
        <v>33205</v>
      </c>
      <c r="H10" s="21">
        <f t="shared" si="0"/>
        <v>1.174563800714736</v>
      </c>
      <c r="I10" s="55">
        <f t="shared" si="0"/>
        <v>1.0515445466585531</v>
      </c>
      <c r="J10" s="60">
        <f t="shared" si="1"/>
        <v>1.072982265037274</v>
      </c>
      <c r="K10" s="67">
        <f t="shared" si="2"/>
        <v>1.053424700992989</v>
      </c>
      <c r="L10" s="62">
        <f t="shared" si="3"/>
        <v>1.088128828350888</v>
      </c>
      <c r="M10"/>
    </row>
    <row r="11" spans="2:13" ht="12.75">
      <c r="B11" s="17" t="s">
        <v>19</v>
      </c>
      <c r="C11" s="3">
        <v>26676</v>
      </c>
      <c r="D11" s="3">
        <v>25323</v>
      </c>
      <c r="E11" s="5">
        <v>26307</v>
      </c>
      <c r="F11" s="5">
        <v>28103</v>
      </c>
      <c r="G11" s="5">
        <v>29468</v>
      </c>
      <c r="H11" s="21">
        <f t="shared" si="0"/>
        <v>0.9492802519118309</v>
      </c>
      <c r="I11" s="55">
        <f t="shared" si="0"/>
        <v>1.038857955218576</v>
      </c>
      <c r="J11" s="60">
        <f t="shared" si="1"/>
        <v>1.0682708024480176</v>
      </c>
      <c r="K11" s="67">
        <f t="shared" si="2"/>
        <v>1.0485713269046009</v>
      </c>
      <c r="L11" s="62">
        <f t="shared" si="3"/>
        <v>1.0262450841207564</v>
      </c>
      <c r="M11"/>
    </row>
    <row r="12" spans="2:13" ht="12.75">
      <c r="B12" s="17" t="s">
        <v>20</v>
      </c>
      <c r="C12" s="3">
        <v>53339</v>
      </c>
      <c r="D12" s="3">
        <v>62363</v>
      </c>
      <c r="E12" s="5">
        <v>65370</v>
      </c>
      <c r="F12" s="5">
        <v>68458</v>
      </c>
      <c r="G12" s="5">
        <v>71865</v>
      </c>
      <c r="H12" s="21">
        <f t="shared" si="0"/>
        <v>1.1691820244099065</v>
      </c>
      <c r="I12" s="55">
        <f t="shared" si="0"/>
        <v>1.0482176931834581</v>
      </c>
      <c r="J12" s="60">
        <f t="shared" si="1"/>
        <v>1.0472387945540769</v>
      </c>
      <c r="K12" s="67">
        <f t="shared" si="2"/>
        <v>1.049767740804581</v>
      </c>
      <c r="L12" s="62">
        <f t="shared" si="3"/>
        <v>1.0786015632380055</v>
      </c>
      <c r="M12"/>
    </row>
    <row r="13" spans="2:13" ht="13.5" thickBot="1">
      <c r="B13" s="18" t="s">
        <v>21</v>
      </c>
      <c r="C13" s="11">
        <v>34901</v>
      </c>
      <c r="D13" s="11">
        <v>37029</v>
      </c>
      <c r="E13" s="4">
        <v>39054</v>
      </c>
      <c r="F13" s="4">
        <v>41447</v>
      </c>
      <c r="G13" s="4">
        <v>43260</v>
      </c>
      <c r="H13" s="23">
        <f t="shared" si="0"/>
        <v>1.0609724649723504</v>
      </c>
      <c r="I13" s="57">
        <f t="shared" si="0"/>
        <v>1.05468686705015</v>
      </c>
      <c r="J13" s="60">
        <f t="shared" si="1"/>
        <v>1.0612741332513955</v>
      </c>
      <c r="K13" s="67">
        <f t="shared" si="2"/>
        <v>1.0437426110454315</v>
      </c>
      <c r="L13" s="62">
        <f t="shared" si="3"/>
        <v>1.0551690190798317</v>
      </c>
      <c r="M13"/>
    </row>
    <row r="14" spans="2:13" ht="13.5" thickBot="1">
      <c r="B14" s="25" t="s">
        <v>5</v>
      </c>
      <c r="C14" s="29">
        <f>SUM(C6:C13)</f>
        <v>280399</v>
      </c>
      <c r="D14" s="26">
        <f>SUM(D6:D13)</f>
        <v>305517</v>
      </c>
      <c r="E14" s="30">
        <f>SUM(E6:E13)</f>
        <v>321487</v>
      </c>
      <c r="F14" s="30">
        <f>SUM(F6:F13)</f>
        <v>340818</v>
      </c>
      <c r="G14" s="30">
        <f>SUM(G6:G13)</f>
        <v>359178</v>
      </c>
      <c r="H14" s="32">
        <f>D14/C14</f>
        <v>1.0895794920809276</v>
      </c>
      <c r="I14" s="58">
        <f>E14/D14</f>
        <v>1.052272050327805</v>
      </c>
      <c r="J14" s="33">
        <f t="shared" si="1"/>
        <v>1.060129958598637</v>
      </c>
      <c r="K14" s="33">
        <f t="shared" si="2"/>
        <v>1.053870394169322</v>
      </c>
      <c r="L14" s="28">
        <f t="shared" si="3"/>
        <v>1.063962973794173</v>
      </c>
      <c r="M14"/>
    </row>
    <row r="15" spans="2:13" ht="12.75">
      <c r="B15" s="34" t="s">
        <v>8</v>
      </c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  <row r="21" ht="12.75">
      <c r="M21"/>
    </row>
    <row r="22" ht="12.75">
      <c r="M22"/>
    </row>
    <row r="23" ht="12.75">
      <c r="M23"/>
    </row>
    <row r="24" ht="12.75">
      <c r="M24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</sheetData>
  <mergeCells count="9">
    <mergeCell ref="B1:L1"/>
    <mergeCell ref="B2:L2"/>
    <mergeCell ref="B4:B5"/>
    <mergeCell ref="C4:C5"/>
    <mergeCell ref="D4:D5"/>
    <mergeCell ref="E4:E5"/>
    <mergeCell ref="F4:F5"/>
    <mergeCell ref="G4:G5"/>
    <mergeCell ref="H4:K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
Ústřední finanční a daňové ředitelství&amp;RDPPO - Počty DS</oddHeader>
    <oddFooter>&amp;LDatum tisku: &amp;D&amp;RZpracoval: odd. 474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8"/>
  <sheetViews>
    <sheetView showGridLines="0" workbookViewId="0" topLeftCell="A1">
      <selection activeCell="O5" sqref="O5"/>
    </sheetView>
  </sheetViews>
  <sheetFormatPr defaultColWidth="9.00390625" defaultRowHeight="12.75"/>
  <cols>
    <col min="2" max="2" width="22.75390625" style="9" bestFit="1" customWidth="1"/>
    <col min="3" max="7" width="10.75390625" style="1" customWidth="1"/>
    <col min="8" max="11" width="9.125" style="10" customWidth="1"/>
    <col min="12" max="12" width="10.25390625" style="10" bestFit="1" customWidth="1"/>
    <col min="13" max="13" width="9.125" style="10" customWidth="1"/>
  </cols>
  <sheetData>
    <row r="1" spans="2:13" s="15" customFormat="1" ht="30.75" customHeight="1">
      <c r="B1" s="68" t="s">
        <v>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2:12" ht="12.75">
      <c r="B2" s="69" t="s">
        <v>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3:12" ht="13.5" thickBot="1"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ht="12.75">
      <c r="B4" s="70" t="s">
        <v>13</v>
      </c>
      <c r="C4" s="72" t="s">
        <v>7</v>
      </c>
      <c r="D4" s="72">
        <v>2001</v>
      </c>
      <c r="E4" s="72">
        <v>2002</v>
      </c>
      <c r="F4" s="72" t="s">
        <v>11</v>
      </c>
      <c r="G4" s="72" t="s">
        <v>22</v>
      </c>
      <c r="H4" s="74" t="s">
        <v>0</v>
      </c>
      <c r="I4" s="75"/>
      <c r="J4" s="75"/>
      <c r="K4" s="76"/>
      <c r="L4" s="35" t="s">
        <v>3</v>
      </c>
      <c r="M4"/>
    </row>
    <row r="5" spans="2:13" ht="12.75">
      <c r="B5" s="77"/>
      <c r="C5" s="78"/>
      <c r="D5" s="78"/>
      <c r="E5" s="78"/>
      <c r="F5" s="78"/>
      <c r="G5" s="78"/>
      <c r="H5" s="56" t="s">
        <v>1</v>
      </c>
      <c r="I5" s="56" t="s">
        <v>2</v>
      </c>
      <c r="J5" s="56" t="s">
        <v>12</v>
      </c>
      <c r="K5" s="40" t="s">
        <v>23</v>
      </c>
      <c r="L5" s="36" t="s">
        <v>24</v>
      </c>
      <c r="M5"/>
    </row>
    <row r="6" spans="2:13" ht="12.75">
      <c r="B6" s="16" t="s">
        <v>14</v>
      </c>
      <c r="C6" s="2">
        <v>386236</v>
      </c>
      <c r="D6" s="2">
        <v>405259</v>
      </c>
      <c r="E6" s="6">
        <v>425637</v>
      </c>
      <c r="F6" s="6">
        <v>443899</v>
      </c>
      <c r="G6" s="6">
        <v>454045</v>
      </c>
      <c r="H6" s="19">
        <f aca="true" t="shared" si="0" ref="H6:H14">D6/C6</f>
        <v>1.049252270632463</v>
      </c>
      <c r="I6" s="20">
        <f aca="true" t="shared" si="1" ref="I6:K14">E6/D6</f>
        <v>1.050283892523053</v>
      </c>
      <c r="J6" s="54">
        <f t="shared" si="1"/>
        <v>1.0429051045844229</v>
      </c>
      <c r="K6" s="59">
        <f t="shared" si="1"/>
        <v>1.0228565507018488</v>
      </c>
      <c r="L6" s="37">
        <f>AVERAGE(H6:K6)</f>
        <v>1.041324454610447</v>
      </c>
      <c r="M6"/>
    </row>
    <row r="7" spans="2:13" ht="12.75">
      <c r="B7" s="17" t="s">
        <v>15</v>
      </c>
      <c r="C7" s="3">
        <v>270652</v>
      </c>
      <c r="D7" s="3">
        <v>288891</v>
      </c>
      <c r="E7" s="5">
        <v>309323</v>
      </c>
      <c r="F7" s="5">
        <v>332873</v>
      </c>
      <c r="G7" s="5">
        <v>351936</v>
      </c>
      <c r="H7" s="21">
        <f t="shared" si="0"/>
        <v>1.0673891196074665</v>
      </c>
      <c r="I7" s="22">
        <f t="shared" si="1"/>
        <v>1.0707256370049603</v>
      </c>
      <c r="J7" s="55">
        <f t="shared" si="1"/>
        <v>1.0761340087869316</v>
      </c>
      <c r="K7" s="60">
        <f t="shared" si="1"/>
        <v>1.0572680872284625</v>
      </c>
      <c r="L7" s="38">
        <f aca="true" t="shared" si="2" ref="L7:L14">AVERAGE(H7:K7)</f>
        <v>1.0678792131569552</v>
      </c>
      <c r="M7"/>
    </row>
    <row r="8" spans="2:13" ht="12.75">
      <c r="B8" s="17" t="s">
        <v>16</v>
      </c>
      <c r="C8" s="3">
        <v>186637</v>
      </c>
      <c r="D8" s="3">
        <v>177614</v>
      </c>
      <c r="E8" s="5">
        <v>190206</v>
      </c>
      <c r="F8" s="5">
        <v>199976</v>
      </c>
      <c r="G8" s="5">
        <v>209279</v>
      </c>
      <c r="H8" s="21">
        <f t="shared" si="0"/>
        <v>0.9516548165690619</v>
      </c>
      <c r="I8" s="22">
        <f t="shared" si="1"/>
        <v>1.0708953123064624</v>
      </c>
      <c r="J8" s="55">
        <f t="shared" si="1"/>
        <v>1.0513653617656646</v>
      </c>
      <c r="K8" s="60">
        <f t="shared" si="1"/>
        <v>1.0465205824698964</v>
      </c>
      <c r="L8" s="38">
        <f t="shared" si="2"/>
        <v>1.0301090182777712</v>
      </c>
      <c r="M8"/>
    </row>
    <row r="9" spans="2:13" ht="12.75">
      <c r="B9" s="17" t="s">
        <v>17</v>
      </c>
      <c r="C9" s="3">
        <v>207435</v>
      </c>
      <c r="D9" s="3">
        <v>222399</v>
      </c>
      <c r="E9" s="5">
        <v>238009</v>
      </c>
      <c r="F9" s="5">
        <v>251644</v>
      </c>
      <c r="G9" s="5">
        <v>265837</v>
      </c>
      <c r="H9" s="21">
        <f t="shared" si="0"/>
        <v>1.072138260177887</v>
      </c>
      <c r="I9" s="22">
        <f t="shared" si="1"/>
        <v>1.0701891645196246</v>
      </c>
      <c r="J9" s="55">
        <f t="shared" si="1"/>
        <v>1.0572877496229134</v>
      </c>
      <c r="K9" s="60">
        <f t="shared" si="1"/>
        <v>1.056401106324808</v>
      </c>
      <c r="L9" s="38">
        <f t="shared" si="2"/>
        <v>1.0640040701613083</v>
      </c>
      <c r="M9"/>
    </row>
    <row r="10" spans="2:13" ht="12.75">
      <c r="B10" s="17" t="s">
        <v>18</v>
      </c>
      <c r="C10" s="3">
        <v>257972</v>
      </c>
      <c r="D10" s="3">
        <v>299420</v>
      </c>
      <c r="E10" s="5">
        <v>319777</v>
      </c>
      <c r="F10" s="5">
        <v>341355</v>
      </c>
      <c r="G10" s="5">
        <v>361091</v>
      </c>
      <c r="H10" s="21">
        <f t="shared" si="0"/>
        <v>1.16066859969299</v>
      </c>
      <c r="I10" s="22">
        <f t="shared" si="1"/>
        <v>1.0679881103466702</v>
      </c>
      <c r="J10" s="55">
        <f t="shared" si="1"/>
        <v>1.0674782739221396</v>
      </c>
      <c r="K10" s="60">
        <f t="shared" si="1"/>
        <v>1.057816642498279</v>
      </c>
      <c r="L10" s="38">
        <f t="shared" si="2"/>
        <v>1.0884879066150197</v>
      </c>
      <c r="M10"/>
    </row>
    <row r="11" spans="2:13" ht="12.75">
      <c r="B11" s="17" t="s">
        <v>19</v>
      </c>
      <c r="C11" s="3">
        <v>301575</v>
      </c>
      <c r="D11" s="3">
        <v>279849</v>
      </c>
      <c r="E11" s="5">
        <v>303238</v>
      </c>
      <c r="F11" s="5">
        <v>323196</v>
      </c>
      <c r="G11" s="5">
        <v>340624</v>
      </c>
      <c r="H11" s="21">
        <f t="shared" si="0"/>
        <v>0.9279582193484208</v>
      </c>
      <c r="I11" s="22">
        <f t="shared" si="1"/>
        <v>1.0835772148551541</v>
      </c>
      <c r="J11" s="55">
        <f t="shared" si="1"/>
        <v>1.0658162895151664</v>
      </c>
      <c r="K11" s="60">
        <f t="shared" si="1"/>
        <v>1.053923934702162</v>
      </c>
      <c r="L11" s="38">
        <f t="shared" si="2"/>
        <v>1.0328189146052258</v>
      </c>
      <c r="M11"/>
    </row>
    <row r="12" spans="2:13" ht="12.75">
      <c r="B12" s="17" t="s">
        <v>20</v>
      </c>
      <c r="C12" s="3">
        <v>480222</v>
      </c>
      <c r="D12" s="3">
        <v>572683</v>
      </c>
      <c r="E12" s="5">
        <v>621377</v>
      </c>
      <c r="F12" s="5">
        <v>662989</v>
      </c>
      <c r="G12" s="5">
        <v>699450</v>
      </c>
      <c r="H12" s="21">
        <f t="shared" si="0"/>
        <v>1.1925380344923806</v>
      </c>
      <c r="I12" s="22">
        <f t="shared" si="1"/>
        <v>1.0850278426284699</v>
      </c>
      <c r="J12" s="55">
        <f t="shared" si="1"/>
        <v>1.0669673966046378</v>
      </c>
      <c r="K12" s="60">
        <f t="shared" si="1"/>
        <v>1.0549948792513903</v>
      </c>
      <c r="L12" s="38">
        <f t="shared" si="2"/>
        <v>1.0998820382442198</v>
      </c>
      <c r="M12"/>
    </row>
    <row r="13" spans="2:13" ht="13.5" thickBot="1">
      <c r="B13" s="18" t="s">
        <v>21</v>
      </c>
      <c r="C13" s="11">
        <v>423741</v>
      </c>
      <c r="D13" s="11">
        <v>439823</v>
      </c>
      <c r="E13" s="4">
        <v>470163</v>
      </c>
      <c r="F13" s="4">
        <v>498288</v>
      </c>
      <c r="G13" s="4">
        <v>520659</v>
      </c>
      <c r="H13" s="23">
        <f t="shared" si="0"/>
        <v>1.0379524284881567</v>
      </c>
      <c r="I13" s="24">
        <f t="shared" si="1"/>
        <v>1.0689822951505492</v>
      </c>
      <c r="J13" s="55">
        <f t="shared" si="1"/>
        <v>1.0598196795579407</v>
      </c>
      <c r="K13" s="60">
        <f t="shared" si="1"/>
        <v>1.0448957229553992</v>
      </c>
      <c r="L13" s="38">
        <f t="shared" si="2"/>
        <v>1.0529125315380115</v>
      </c>
      <c r="M13"/>
    </row>
    <row r="14" spans="2:13" ht="13.5" thickBot="1">
      <c r="B14" s="25" t="s">
        <v>5</v>
      </c>
      <c r="C14" s="29">
        <f>SUM(C6:C13)</f>
        <v>2514470</v>
      </c>
      <c r="D14" s="26">
        <f>SUM(D6:D13)</f>
        <v>2685938</v>
      </c>
      <c r="E14" s="30">
        <f>SUM(E6:E13)</f>
        <v>2877730</v>
      </c>
      <c r="F14" s="30">
        <f>SUM(F6:F13)</f>
        <v>3054220</v>
      </c>
      <c r="G14" s="30">
        <f>SUM(G6:G13)</f>
        <v>3202921</v>
      </c>
      <c r="H14" s="32">
        <f t="shared" si="0"/>
        <v>1.068192501799584</v>
      </c>
      <c r="I14" s="33">
        <f t="shared" si="1"/>
        <v>1.0714059669284994</v>
      </c>
      <c r="J14" s="58">
        <f t="shared" si="1"/>
        <v>1.0613295896418358</v>
      </c>
      <c r="K14" s="58">
        <f t="shared" si="1"/>
        <v>1.0486870624905869</v>
      </c>
      <c r="L14" s="43">
        <f t="shared" si="2"/>
        <v>1.0624037802151265</v>
      </c>
      <c r="M14"/>
    </row>
    <row r="15" spans="2:13" ht="12.75">
      <c r="B15" s="34" t="s">
        <v>8</v>
      </c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  <row r="21" ht="12.75">
      <c r="M21"/>
    </row>
    <row r="22" ht="12.75">
      <c r="M22"/>
    </row>
    <row r="23" ht="12.75">
      <c r="M23"/>
    </row>
    <row r="24" ht="12.75">
      <c r="M24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</sheetData>
  <mergeCells count="9">
    <mergeCell ref="B1:L1"/>
    <mergeCell ref="B2:L2"/>
    <mergeCell ref="B4:B5"/>
    <mergeCell ref="C4:C5"/>
    <mergeCell ref="D4:D5"/>
    <mergeCell ref="E4:E5"/>
    <mergeCell ref="F4:F5"/>
    <mergeCell ref="G4:G5"/>
    <mergeCell ref="H4:K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
Ústřední finanční a daňové ředitelství&amp;RDPFO - Počty DS</oddHeader>
    <oddFooter>&amp;LDatum tisku: &amp;D&amp;RZpracoval: odd. 474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P010193</cp:lastModifiedBy>
  <cp:lastPrinted>2007-04-23T12:37:37Z</cp:lastPrinted>
  <dcterms:created xsi:type="dcterms:W3CDTF">2003-03-17T14:13:47Z</dcterms:created>
  <dcterms:modified xsi:type="dcterms:W3CDTF">2007-04-23T12:37:43Z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